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nnis de table\COMITE 24 27062021\Saison 2025 2026\Sportif\Coupes Dordogne et du Perigord\"/>
    </mc:Choice>
  </mc:AlternateContent>
  <xr:revisionPtr revIDLastSave="0" documentId="13_ncr:1_{CC82D18F-B694-4218-8096-0C11AD85A4A2}" xr6:coauthVersionLast="47" xr6:coauthVersionMax="47" xr10:uidLastSave="{00000000-0000-0000-0000-000000000000}"/>
  <bookViews>
    <workbookView xWindow="1305" yWindow="1320" windowWidth="27465" windowHeight="14880" xr2:uid="{00000000-000D-0000-FFFF-FFFF00000000}"/>
  </bookViews>
  <sheets>
    <sheet name="inscriptions" sheetId="1" r:id="rId1"/>
    <sheet name="Facture" sheetId="5" state="hidden" r:id="rId2"/>
    <sheet name="clubs" sheetId="2" state="hidden" r:id="rId3"/>
    <sheet name="joueurs" sheetId="3" state="hidden" r:id="rId4"/>
    <sheet name="Feuil1" sheetId="4" state="hidden" r:id="rId5"/>
  </sheets>
  <definedNames>
    <definedName name="_xlnm._FilterDatabase" localSheetId="1" hidden="1">Facture!#REF!</definedName>
    <definedName name="_xlnm._FilterDatabase" localSheetId="4" hidden="1">Feuil1!$A$1:$AM$311</definedName>
    <definedName name="_xlnm._FilterDatabase" localSheetId="0" hidden="1">inscriptions!$B$18:$H$41</definedName>
    <definedName name="_xlnm._FilterDatabase" localSheetId="3" hidden="1">joueurs!$A$2:$M$315</definedName>
    <definedName name="_Hlk86955072" localSheetId="1">Facture!#REF!</definedName>
    <definedName name="_Hlk86955072" localSheetId="0">inscriptions!$C$43</definedName>
    <definedName name="_xlnm.Print_Area" localSheetId="1">Facture!$B$2:$F$17</definedName>
    <definedName name="_xlnm.Print_Area" localSheetId="0">inscriptions!$B$2:$H$49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  <c r="C37" i="1"/>
  <c r="C34" i="1"/>
  <c r="C31" i="1"/>
  <c r="C28" i="1"/>
  <c r="C25" i="1"/>
  <c r="C22" i="1"/>
  <c r="C19" i="1"/>
  <c r="A4" i="3"/>
  <c r="B4" i="3"/>
  <c r="C4" i="3"/>
  <c r="D4" i="3"/>
  <c r="E4" i="3"/>
  <c r="F4" i="3"/>
  <c r="G4" i="3"/>
  <c r="H4" i="3"/>
  <c r="N4" i="3" s="1"/>
  <c r="I4" i="3"/>
  <c r="J4" i="3"/>
  <c r="K4" i="3"/>
  <c r="L4" i="3"/>
  <c r="M4" i="3"/>
  <c r="A5" i="3"/>
  <c r="B5" i="3"/>
  <c r="C5" i="3"/>
  <c r="D5" i="3"/>
  <c r="E5" i="3"/>
  <c r="F5" i="3"/>
  <c r="G5" i="3"/>
  <c r="H5" i="3"/>
  <c r="I5" i="3"/>
  <c r="J5" i="3"/>
  <c r="K5" i="3"/>
  <c r="L5" i="3"/>
  <c r="M5" i="3"/>
  <c r="A6" i="3"/>
  <c r="B6" i="3"/>
  <c r="C6" i="3"/>
  <c r="D6" i="3"/>
  <c r="E6" i="3"/>
  <c r="F6" i="3"/>
  <c r="G6" i="3"/>
  <c r="H6" i="3"/>
  <c r="I6" i="3"/>
  <c r="J6" i="3"/>
  <c r="K6" i="3"/>
  <c r="L6" i="3"/>
  <c r="M6" i="3"/>
  <c r="A7" i="3"/>
  <c r="B7" i="3"/>
  <c r="C7" i="3"/>
  <c r="D7" i="3"/>
  <c r="E7" i="3"/>
  <c r="F7" i="3"/>
  <c r="G7" i="3"/>
  <c r="H7" i="3"/>
  <c r="I7" i="3"/>
  <c r="J7" i="3"/>
  <c r="K7" i="3"/>
  <c r="L7" i="3"/>
  <c r="M7" i="3"/>
  <c r="A8" i="3"/>
  <c r="B8" i="3"/>
  <c r="C8" i="3"/>
  <c r="D8" i="3"/>
  <c r="E8" i="3"/>
  <c r="F8" i="3"/>
  <c r="G8" i="3"/>
  <c r="H8" i="3"/>
  <c r="I8" i="3"/>
  <c r="J8" i="3"/>
  <c r="K8" i="3"/>
  <c r="L8" i="3"/>
  <c r="M8" i="3"/>
  <c r="A9" i="3"/>
  <c r="B9" i="3"/>
  <c r="C9" i="3"/>
  <c r="D9" i="3"/>
  <c r="E9" i="3"/>
  <c r="F9" i="3"/>
  <c r="G9" i="3"/>
  <c r="H9" i="3"/>
  <c r="I9" i="3"/>
  <c r="J9" i="3"/>
  <c r="K9" i="3"/>
  <c r="L9" i="3"/>
  <c r="M9" i="3"/>
  <c r="A10" i="3"/>
  <c r="B10" i="3"/>
  <c r="C10" i="3"/>
  <c r="D10" i="3"/>
  <c r="E10" i="3"/>
  <c r="F10" i="3"/>
  <c r="G10" i="3"/>
  <c r="H10" i="3"/>
  <c r="I10" i="3"/>
  <c r="J10" i="3"/>
  <c r="K10" i="3"/>
  <c r="L10" i="3"/>
  <c r="M10" i="3"/>
  <c r="A11" i="3"/>
  <c r="B11" i="3"/>
  <c r="C11" i="3"/>
  <c r="D11" i="3"/>
  <c r="E11" i="3"/>
  <c r="F11" i="3"/>
  <c r="G11" i="3"/>
  <c r="H11" i="3"/>
  <c r="I11" i="3"/>
  <c r="J11" i="3"/>
  <c r="K11" i="3"/>
  <c r="L11" i="3"/>
  <c r="M11" i="3"/>
  <c r="A12" i="3"/>
  <c r="B12" i="3"/>
  <c r="C12" i="3"/>
  <c r="D12" i="3"/>
  <c r="E12" i="3"/>
  <c r="F12" i="3"/>
  <c r="G12" i="3"/>
  <c r="H12" i="3"/>
  <c r="I12" i="3"/>
  <c r="J12" i="3"/>
  <c r="K12" i="3"/>
  <c r="L12" i="3"/>
  <c r="M12" i="3"/>
  <c r="A13" i="3"/>
  <c r="B13" i="3"/>
  <c r="C13" i="3"/>
  <c r="D13" i="3"/>
  <c r="E13" i="3"/>
  <c r="F13" i="3"/>
  <c r="G13" i="3"/>
  <c r="H13" i="3"/>
  <c r="N13" i="3" s="1"/>
  <c r="I13" i="3"/>
  <c r="J13" i="3"/>
  <c r="K13" i="3"/>
  <c r="L13" i="3"/>
  <c r="M13" i="3"/>
  <c r="A14" i="3"/>
  <c r="B14" i="3"/>
  <c r="C14" i="3"/>
  <c r="D14" i="3"/>
  <c r="E14" i="3"/>
  <c r="F14" i="3"/>
  <c r="G14" i="3"/>
  <c r="H14" i="3"/>
  <c r="I14" i="3"/>
  <c r="J14" i="3"/>
  <c r="K14" i="3"/>
  <c r="L14" i="3"/>
  <c r="M14" i="3"/>
  <c r="A15" i="3"/>
  <c r="B15" i="3"/>
  <c r="C15" i="3"/>
  <c r="D15" i="3"/>
  <c r="E15" i="3"/>
  <c r="F15" i="3"/>
  <c r="G15" i="3"/>
  <c r="H15" i="3"/>
  <c r="I15" i="3"/>
  <c r="J15" i="3"/>
  <c r="K15" i="3"/>
  <c r="L15" i="3"/>
  <c r="M15" i="3"/>
  <c r="A16" i="3"/>
  <c r="B16" i="3"/>
  <c r="C16" i="3"/>
  <c r="D16" i="3"/>
  <c r="E16" i="3"/>
  <c r="F16" i="3"/>
  <c r="G16" i="3"/>
  <c r="H16" i="3"/>
  <c r="I16" i="3"/>
  <c r="J16" i="3"/>
  <c r="K16" i="3"/>
  <c r="L16" i="3"/>
  <c r="M16" i="3"/>
  <c r="A17" i="3"/>
  <c r="B17" i="3"/>
  <c r="C17" i="3"/>
  <c r="D17" i="3"/>
  <c r="E17" i="3"/>
  <c r="F17" i="3"/>
  <c r="G17" i="3"/>
  <c r="H17" i="3"/>
  <c r="I17" i="3"/>
  <c r="J17" i="3"/>
  <c r="K17" i="3"/>
  <c r="L17" i="3"/>
  <c r="M17" i="3"/>
  <c r="A18" i="3"/>
  <c r="B18" i="3"/>
  <c r="C18" i="3"/>
  <c r="D18" i="3"/>
  <c r="E18" i="3"/>
  <c r="F18" i="3"/>
  <c r="G18" i="3"/>
  <c r="H18" i="3"/>
  <c r="I18" i="3"/>
  <c r="J18" i="3"/>
  <c r="K18" i="3"/>
  <c r="L18" i="3"/>
  <c r="M18" i="3"/>
  <c r="A19" i="3"/>
  <c r="B19" i="3"/>
  <c r="C19" i="3"/>
  <c r="D19" i="3"/>
  <c r="E19" i="3"/>
  <c r="F19" i="3"/>
  <c r="G19" i="3"/>
  <c r="H19" i="3"/>
  <c r="I19" i="3"/>
  <c r="J19" i="3"/>
  <c r="K19" i="3"/>
  <c r="L19" i="3"/>
  <c r="M19" i="3"/>
  <c r="A20" i="3"/>
  <c r="B20" i="3"/>
  <c r="C20" i="3"/>
  <c r="D20" i="3"/>
  <c r="E20" i="3"/>
  <c r="F20" i="3"/>
  <c r="G20" i="3"/>
  <c r="H20" i="3"/>
  <c r="I20" i="3"/>
  <c r="J20" i="3"/>
  <c r="K20" i="3"/>
  <c r="L20" i="3"/>
  <c r="M20" i="3"/>
  <c r="A21" i="3"/>
  <c r="B21" i="3"/>
  <c r="C21" i="3"/>
  <c r="D21" i="3"/>
  <c r="E21" i="3"/>
  <c r="F21" i="3"/>
  <c r="G21" i="3"/>
  <c r="H21" i="3"/>
  <c r="N21" i="3" s="1"/>
  <c r="I21" i="3"/>
  <c r="J21" i="3"/>
  <c r="K21" i="3"/>
  <c r="L21" i="3"/>
  <c r="M21" i="3"/>
  <c r="A22" i="3"/>
  <c r="B22" i="3"/>
  <c r="C22" i="3"/>
  <c r="D22" i="3"/>
  <c r="E22" i="3"/>
  <c r="F22" i="3"/>
  <c r="G22" i="3"/>
  <c r="H22" i="3"/>
  <c r="I22" i="3"/>
  <c r="J22" i="3"/>
  <c r="K22" i="3"/>
  <c r="L22" i="3"/>
  <c r="M22" i="3"/>
  <c r="A23" i="3"/>
  <c r="B23" i="3"/>
  <c r="C23" i="3"/>
  <c r="D23" i="3"/>
  <c r="E23" i="3"/>
  <c r="F23" i="3"/>
  <c r="G23" i="3"/>
  <c r="H23" i="3"/>
  <c r="I23" i="3"/>
  <c r="J23" i="3"/>
  <c r="K23" i="3"/>
  <c r="L23" i="3"/>
  <c r="M23" i="3"/>
  <c r="A24" i="3"/>
  <c r="B24" i="3"/>
  <c r="C24" i="3"/>
  <c r="D24" i="3"/>
  <c r="E24" i="3"/>
  <c r="F24" i="3"/>
  <c r="G24" i="3"/>
  <c r="H24" i="3"/>
  <c r="I24" i="3"/>
  <c r="J24" i="3"/>
  <c r="K24" i="3"/>
  <c r="L24" i="3"/>
  <c r="M24" i="3"/>
  <c r="A25" i="3"/>
  <c r="B25" i="3"/>
  <c r="C25" i="3"/>
  <c r="D25" i="3"/>
  <c r="E25" i="3"/>
  <c r="F25" i="3"/>
  <c r="G25" i="3"/>
  <c r="H25" i="3"/>
  <c r="I25" i="3"/>
  <c r="J25" i="3"/>
  <c r="K25" i="3"/>
  <c r="L25" i="3"/>
  <c r="M25" i="3"/>
  <c r="A26" i="3"/>
  <c r="B26" i="3"/>
  <c r="C26" i="3"/>
  <c r="D26" i="3"/>
  <c r="E26" i="3"/>
  <c r="F26" i="3"/>
  <c r="G26" i="3"/>
  <c r="H26" i="3"/>
  <c r="I26" i="3"/>
  <c r="J26" i="3"/>
  <c r="K26" i="3"/>
  <c r="L26" i="3"/>
  <c r="M26" i="3"/>
  <c r="A27" i="3"/>
  <c r="B27" i="3"/>
  <c r="C27" i="3"/>
  <c r="D27" i="3"/>
  <c r="E27" i="3"/>
  <c r="F27" i="3"/>
  <c r="G27" i="3"/>
  <c r="H27" i="3"/>
  <c r="I27" i="3"/>
  <c r="J27" i="3"/>
  <c r="K27" i="3"/>
  <c r="L27" i="3"/>
  <c r="M27" i="3"/>
  <c r="A28" i="3"/>
  <c r="B28" i="3"/>
  <c r="C28" i="3"/>
  <c r="D28" i="3"/>
  <c r="E28" i="3"/>
  <c r="F28" i="3"/>
  <c r="G28" i="3"/>
  <c r="H28" i="3"/>
  <c r="I28" i="3"/>
  <c r="J28" i="3"/>
  <c r="K28" i="3"/>
  <c r="L28" i="3"/>
  <c r="M28" i="3"/>
  <c r="A29" i="3"/>
  <c r="B29" i="3"/>
  <c r="C29" i="3"/>
  <c r="D29" i="3"/>
  <c r="E29" i="3"/>
  <c r="F29" i="3"/>
  <c r="G29" i="3"/>
  <c r="H29" i="3"/>
  <c r="N29" i="3" s="1"/>
  <c r="I29" i="3"/>
  <c r="J29" i="3"/>
  <c r="K29" i="3"/>
  <c r="L29" i="3"/>
  <c r="M29" i="3"/>
  <c r="A30" i="3"/>
  <c r="B30" i="3"/>
  <c r="C30" i="3"/>
  <c r="D30" i="3"/>
  <c r="E30" i="3"/>
  <c r="F30" i="3"/>
  <c r="G30" i="3"/>
  <c r="H30" i="3"/>
  <c r="I30" i="3"/>
  <c r="J30" i="3"/>
  <c r="K30" i="3"/>
  <c r="L30" i="3"/>
  <c r="M30" i="3"/>
  <c r="A31" i="3"/>
  <c r="B31" i="3"/>
  <c r="C31" i="3"/>
  <c r="D31" i="3"/>
  <c r="E31" i="3"/>
  <c r="F31" i="3"/>
  <c r="G31" i="3"/>
  <c r="H31" i="3"/>
  <c r="I31" i="3"/>
  <c r="J31" i="3"/>
  <c r="K31" i="3"/>
  <c r="L31" i="3"/>
  <c r="M31" i="3"/>
  <c r="A32" i="3"/>
  <c r="B32" i="3"/>
  <c r="C32" i="3"/>
  <c r="D32" i="3"/>
  <c r="E32" i="3"/>
  <c r="F32" i="3"/>
  <c r="G32" i="3"/>
  <c r="H32" i="3"/>
  <c r="I32" i="3"/>
  <c r="J32" i="3"/>
  <c r="K32" i="3"/>
  <c r="L32" i="3"/>
  <c r="M32" i="3"/>
  <c r="A33" i="3"/>
  <c r="B33" i="3"/>
  <c r="C33" i="3"/>
  <c r="D33" i="3"/>
  <c r="E33" i="3"/>
  <c r="F33" i="3"/>
  <c r="G33" i="3"/>
  <c r="H33" i="3"/>
  <c r="I33" i="3"/>
  <c r="J33" i="3"/>
  <c r="K33" i="3"/>
  <c r="L33" i="3"/>
  <c r="M33" i="3"/>
  <c r="A34" i="3"/>
  <c r="B34" i="3"/>
  <c r="C34" i="3"/>
  <c r="D34" i="3"/>
  <c r="E34" i="3"/>
  <c r="F34" i="3"/>
  <c r="G34" i="3"/>
  <c r="H34" i="3"/>
  <c r="I34" i="3"/>
  <c r="J34" i="3"/>
  <c r="K34" i="3"/>
  <c r="L34" i="3"/>
  <c r="M34" i="3"/>
  <c r="A35" i="3"/>
  <c r="B35" i="3"/>
  <c r="C35" i="3"/>
  <c r="D35" i="3"/>
  <c r="E35" i="3"/>
  <c r="F35" i="3"/>
  <c r="G35" i="3"/>
  <c r="H35" i="3"/>
  <c r="I35" i="3"/>
  <c r="J35" i="3"/>
  <c r="K35" i="3"/>
  <c r="L35" i="3"/>
  <c r="M35" i="3"/>
  <c r="A36" i="3"/>
  <c r="B36" i="3"/>
  <c r="C36" i="3"/>
  <c r="D36" i="3"/>
  <c r="E36" i="3"/>
  <c r="F36" i="3"/>
  <c r="G36" i="3"/>
  <c r="H36" i="3"/>
  <c r="I36" i="3"/>
  <c r="J36" i="3"/>
  <c r="K36" i="3"/>
  <c r="L36" i="3"/>
  <c r="M36" i="3"/>
  <c r="A37" i="3"/>
  <c r="B37" i="3"/>
  <c r="C37" i="3"/>
  <c r="D37" i="3"/>
  <c r="E37" i="3"/>
  <c r="F37" i="3"/>
  <c r="G37" i="3"/>
  <c r="H37" i="3"/>
  <c r="N37" i="3" s="1"/>
  <c r="I37" i="3"/>
  <c r="J37" i="3"/>
  <c r="K37" i="3"/>
  <c r="L37" i="3"/>
  <c r="M37" i="3"/>
  <c r="A38" i="3"/>
  <c r="B38" i="3"/>
  <c r="C38" i="3"/>
  <c r="D38" i="3"/>
  <c r="E38" i="3"/>
  <c r="F38" i="3"/>
  <c r="G38" i="3"/>
  <c r="H38" i="3"/>
  <c r="I38" i="3"/>
  <c r="J38" i="3"/>
  <c r="K38" i="3"/>
  <c r="L38" i="3"/>
  <c r="M38" i="3"/>
  <c r="A39" i="3"/>
  <c r="B39" i="3"/>
  <c r="C39" i="3"/>
  <c r="D39" i="3"/>
  <c r="E39" i="3"/>
  <c r="F39" i="3"/>
  <c r="G39" i="3"/>
  <c r="H39" i="3"/>
  <c r="I39" i="3"/>
  <c r="J39" i="3"/>
  <c r="K39" i="3"/>
  <c r="L39" i="3"/>
  <c r="M39" i="3"/>
  <c r="A40" i="3"/>
  <c r="B40" i="3"/>
  <c r="C40" i="3"/>
  <c r="D40" i="3"/>
  <c r="E40" i="3"/>
  <c r="F40" i="3"/>
  <c r="G40" i="3"/>
  <c r="H40" i="3"/>
  <c r="I40" i="3"/>
  <c r="J40" i="3"/>
  <c r="K40" i="3"/>
  <c r="L40" i="3"/>
  <c r="M40" i="3"/>
  <c r="A41" i="3"/>
  <c r="B41" i="3"/>
  <c r="C41" i="3"/>
  <c r="D41" i="3"/>
  <c r="E41" i="3"/>
  <c r="F41" i="3"/>
  <c r="G41" i="3"/>
  <c r="H41" i="3"/>
  <c r="I41" i="3"/>
  <c r="J41" i="3"/>
  <c r="K41" i="3"/>
  <c r="L41" i="3"/>
  <c r="M41" i="3"/>
  <c r="A42" i="3"/>
  <c r="B42" i="3"/>
  <c r="C42" i="3"/>
  <c r="D42" i="3"/>
  <c r="E42" i="3"/>
  <c r="F42" i="3"/>
  <c r="G42" i="3"/>
  <c r="H42" i="3"/>
  <c r="I42" i="3"/>
  <c r="J42" i="3"/>
  <c r="K42" i="3"/>
  <c r="L42" i="3"/>
  <c r="M42" i="3"/>
  <c r="A43" i="3"/>
  <c r="B43" i="3"/>
  <c r="C43" i="3"/>
  <c r="D43" i="3"/>
  <c r="E43" i="3"/>
  <c r="F43" i="3"/>
  <c r="G43" i="3"/>
  <c r="H43" i="3"/>
  <c r="I43" i="3"/>
  <c r="J43" i="3"/>
  <c r="K43" i="3"/>
  <c r="L43" i="3"/>
  <c r="M43" i="3"/>
  <c r="A44" i="3"/>
  <c r="B44" i="3"/>
  <c r="C44" i="3"/>
  <c r="D44" i="3"/>
  <c r="E44" i="3"/>
  <c r="F44" i="3"/>
  <c r="G44" i="3"/>
  <c r="H44" i="3"/>
  <c r="I44" i="3"/>
  <c r="J44" i="3"/>
  <c r="K44" i="3"/>
  <c r="L44" i="3"/>
  <c r="M44" i="3"/>
  <c r="A45" i="3"/>
  <c r="B45" i="3"/>
  <c r="C45" i="3"/>
  <c r="D45" i="3"/>
  <c r="E45" i="3"/>
  <c r="F45" i="3"/>
  <c r="G45" i="3"/>
  <c r="H45" i="3"/>
  <c r="N45" i="3" s="1"/>
  <c r="I45" i="3"/>
  <c r="J45" i="3"/>
  <c r="K45" i="3"/>
  <c r="L45" i="3"/>
  <c r="M45" i="3"/>
  <c r="A46" i="3"/>
  <c r="B46" i="3"/>
  <c r="C46" i="3"/>
  <c r="D46" i="3"/>
  <c r="E46" i="3"/>
  <c r="F46" i="3"/>
  <c r="G46" i="3"/>
  <c r="H46" i="3"/>
  <c r="I46" i="3"/>
  <c r="J46" i="3"/>
  <c r="K46" i="3"/>
  <c r="L46" i="3"/>
  <c r="M46" i="3"/>
  <c r="A47" i="3"/>
  <c r="B47" i="3"/>
  <c r="C47" i="3"/>
  <c r="D47" i="3"/>
  <c r="E47" i="3"/>
  <c r="F47" i="3"/>
  <c r="G47" i="3"/>
  <c r="H47" i="3"/>
  <c r="I47" i="3"/>
  <c r="J47" i="3"/>
  <c r="K47" i="3"/>
  <c r="L47" i="3"/>
  <c r="M47" i="3"/>
  <c r="A48" i="3"/>
  <c r="B48" i="3"/>
  <c r="C48" i="3"/>
  <c r="D48" i="3"/>
  <c r="E48" i="3"/>
  <c r="F48" i="3"/>
  <c r="G48" i="3"/>
  <c r="H48" i="3"/>
  <c r="I48" i="3"/>
  <c r="J48" i="3"/>
  <c r="K48" i="3"/>
  <c r="L48" i="3"/>
  <c r="M48" i="3"/>
  <c r="A49" i="3"/>
  <c r="B49" i="3"/>
  <c r="C49" i="3"/>
  <c r="D49" i="3"/>
  <c r="E49" i="3"/>
  <c r="F49" i="3"/>
  <c r="G49" i="3"/>
  <c r="H49" i="3"/>
  <c r="I49" i="3"/>
  <c r="J49" i="3"/>
  <c r="K49" i="3"/>
  <c r="L49" i="3"/>
  <c r="M49" i="3"/>
  <c r="A50" i="3"/>
  <c r="B50" i="3"/>
  <c r="C50" i="3"/>
  <c r="D50" i="3"/>
  <c r="E50" i="3"/>
  <c r="F50" i="3"/>
  <c r="G50" i="3"/>
  <c r="H50" i="3"/>
  <c r="I50" i="3"/>
  <c r="J50" i="3"/>
  <c r="K50" i="3"/>
  <c r="L50" i="3"/>
  <c r="M50" i="3"/>
  <c r="A51" i="3"/>
  <c r="B51" i="3"/>
  <c r="C51" i="3"/>
  <c r="D51" i="3"/>
  <c r="E51" i="3"/>
  <c r="F51" i="3"/>
  <c r="G51" i="3"/>
  <c r="H51" i="3"/>
  <c r="I51" i="3"/>
  <c r="J51" i="3"/>
  <c r="K51" i="3"/>
  <c r="L51" i="3"/>
  <c r="M51" i="3"/>
  <c r="A52" i="3"/>
  <c r="B52" i="3"/>
  <c r="C52" i="3"/>
  <c r="D52" i="3"/>
  <c r="E52" i="3"/>
  <c r="F52" i="3"/>
  <c r="G52" i="3"/>
  <c r="H52" i="3"/>
  <c r="I52" i="3"/>
  <c r="J52" i="3"/>
  <c r="K52" i="3"/>
  <c r="L52" i="3"/>
  <c r="M52" i="3"/>
  <c r="A53" i="3"/>
  <c r="B53" i="3"/>
  <c r="C53" i="3"/>
  <c r="D53" i="3"/>
  <c r="E53" i="3"/>
  <c r="F53" i="3"/>
  <c r="G53" i="3"/>
  <c r="H53" i="3"/>
  <c r="N53" i="3" s="1"/>
  <c r="I53" i="3"/>
  <c r="J53" i="3"/>
  <c r="K53" i="3"/>
  <c r="L53" i="3"/>
  <c r="M53" i="3"/>
  <c r="A54" i="3"/>
  <c r="B54" i="3"/>
  <c r="C54" i="3"/>
  <c r="D54" i="3"/>
  <c r="E54" i="3"/>
  <c r="F54" i="3"/>
  <c r="G54" i="3"/>
  <c r="H54" i="3"/>
  <c r="I54" i="3"/>
  <c r="J54" i="3"/>
  <c r="K54" i="3"/>
  <c r="L54" i="3"/>
  <c r="M54" i="3"/>
  <c r="A55" i="3"/>
  <c r="B55" i="3"/>
  <c r="C55" i="3"/>
  <c r="D55" i="3"/>
  <c r="E55" i="3"/>
  <c r="F55" i="3"/>
  <c r="G55" i="3"/>
  <c r="H55" i="3"/>
  <c r="I55" i="3"/>
  <c r="J55" i="3"/>
  <c r="K55" i="3"/>
  <c r="L55" i="3"/>
  <c r="M55" i="3"/>
  <c r="A56" i="3"/>
  <c r="B56" i="3"/>
  <c r="C56" i="3"/>
  <c r="D56" i="3"/>
  <c r="E56" i="3"/>
  <c r="F56" i="3"/>
  <c r="G56" i="3"/>
  <c r="H56" i="3"/>
  <c r="I56" i="3"/>
  <c r="J56" i="3"/>
  <c r="K56" i="3"/>
  <c r="L56" i="3"/>
  <c r="M56" i="3"/>
  <c r="A57" i="3"/>
  <c r="B57" i="3"/>
  <c r="C57" i="3"/>
  <c r="D57" i="3"/>
  <c r="E57" i="3"/>
  <c r="F57" i="3"/>
  <c r="G57" i="3"/>
  <c r="H57" i="3"/>
  <c r="I57" i="3"/>
  <c r="J57" i="3"/>
  <c r="K57" i="3"/>
  <c r="L57" i="3"/>
  <c r="M57" i="3"/>
  <c r="A58" i="3"/>
  <c r="B58" i="3"/>
  <c r="C58" i="3"/>
  <c r="D58" i="3"/>
  <c r="E58" i="3"/>
  <c r="F58" i="3"/>
  <c r="G58" i="3"/>
  <c r="H58" i="3"/>
  <c r="I58" i="3"/>
  <c r="J58" i="3"/>
  <c r="K58" i="3"/>
  <c r="L58" i="3"/>
  <c r="M58" i="3"/>
  <c r="A59" i="3"/>
  <c r="B59" i="3"/>
  <c r="C59" i="3"/>
  <c r="D59" i="3"/>
  <c r="E59" i="3"/>
  <c r="F59" i="3"/>
  <c r="G59" i="3"/>
  <c r="H59" i="3"/>
  <c r="I59" i="3"/>
  <c r="J59" i="3"/>
  <c r="K59" i="3"/>
  <c r="L59" i="3"/>
  <c r="M59" i="3"/>
  <c r="A60" i="3"/>
  <c r="B60" i="3"/>
  <c r="C60" i="3"/>
  <c r="D60" i="3"/>
  <c r="E60" i="3"/>
  <c r="F60" i="3"/>
  <c r="G60" i="3"/>
  <c r="H60" i="3"/>
  <c r="I60" i="3"/>
  <c r="J60" i="3"/>
  <c r="K60" i="3"/>
  <c r="L60" i="3"/>
  <c r="M60" i="3"/>
  <c r="A61" i="3"/>
  <c r="B61" i="3"/>
  <c r="C61" i="3"/>
  <c r="D61" i="3"/>
  <c r="E61" i="3"/>
  <c r="F61" i="3"/>
  <c r="G61" i="3"/>
  <c r="H61" i="3"/>
  <c r="N61" i="3" s="1"/>
  <c r="I61" i="3"/>
  <c r="J61" i="3"/>
  <c r="K61" i="3"/>
  <c r="L61" i="3"/>
  <c r="M61" i="3"/>
  <c r="A62" i="3"/>
  <c r="B62" i="3"/>
  <c r="C62" i="3"/>
  <c r="D62" i="3"/>
  <c r="E62" i="3"/>
  <c r="F62" i="3"/>
  <c r="G62" i="3"/>
  <c r="H62" i="3"/>
  <c r="I62" i="3"/>
  <c r="J62" i="3"/>
  <c r="K62" i="3"/>
  <c r="L62" i="3"/>
  <c r="M62" i="3"/>
  <c r="A63" i="3"/>
  <c r="B63" i="3"/>
  <c r="C63" i="3"/>
  <c r="D63" i="3"/>
  <c r="E63" i="3"/>
  <c r="F63" i="3"/>
  <c r="G63" i="3"/>
  <c r="H63" i="3"/>
  <c r="I63" i="3"/>
  <c r="J63" i="3"/>
  <c r="K63" i="3"/>
  <c r="L63" i="3"/>
  <c r="M63" i="3"/>
  <c r="A64" i="3"/>
  <c r="B64" i="3"/>
  <c r="C64" i="3"/>
  <c r="D64" i="3"/>
  <c r="E64" i="3"/>
  <c r="F64" i="3"/>
  <c r="G64" i="3"/>
  <c r="H64" i="3"/>
  <c r="I64" i="3"/>
  <c r="J64" i="3"/>
  <c r="K64" i="3"/>
  <c r="L64" i="3"/>
  <c r="M64" i="3"/>
  <c r="A65" i="3"/>
  <c r="B65" i="3"/>
  <c r="C65" i="3"/>
  <c r="D65" i="3"/>
  <c r="E65" i="3"/>
  <c r="F65" i="3"/>
  <c r="G65" i="3"/>
  <c r="H65" i="3"/>
  <c r="I65" i="3"/>
  <c r="J65" i="3"/>
  <c r="K65" i="3"/>
  <c r="L65" i="3"/>
  <c r="M65" i="3"/>
  <c r="A66" i="3"/>
  <c r="B66" i="3"/>
  <c r="C66" i="3"/>
  <c r="D66" i="3"/>
  <c r="E66" i="3"/>
  <c r="F66" i="3"/>
  <c r="G66" i="3"/>
  <c r="H66" i="3"/>
  <c r="I66" i="3"/>
  <c r="J66" i="3"/>
  <c r="K66" i="3"/>
  <c r="L66" i="3"/>
  <c r="M66" i="3"/>
  <c r="A67" i="3"/>
  <c r="B67" i="3"/>
  <c r="C67" i="3"/>
  <c r="D67" i="3"/>
  <c r="E67" i="3"/>
  <c r="F67" i="3"/>
  <c r="G67" i="3"/>
  <c r="H67" i="3"/>
  <c r="I67" i="3"/>
  <c r="J67" i="3"/>
  <c r="K67" i="3"/>
  <c r="L67" i="3"/>
  <c r="M67" i="3"/>
  <c r="A68" i="3"/>
  <c r="B68" i="3"/>
  <c r="C68" i="3"/>
  <c r="D68" i="3"/>
  <c r="E68" i="3"/>
  <c r="F68" i="3"/>
  <c r="G68" i="3"/>
  <c r="H68" i="3"/>
  <c r="I68" i="3"/>
  <c r="J68" i="3"/>
  <c r="K68" i="3"/>
  <c r="L68" i="3"/>
  <c r="M68" i="3"/>
  <c r="A69" i="3"/>
  <c r="B69" i="3"/>
  <c r="C69" i="3"/>
  <c r="D69" i="3"/>
  <c r="E69" i="3"/>
  <c r="F69" i="3"/>
  <c r="G69" i="3"/>
  <c r="H69" i="3"/>
  <c r="N69" i="3" s="1"/>
  <c r="I69" i="3"/>
  <c r="J69" i="3"/>
  <c r="K69" i="3"/>
  <c r="L69" i="3"/>
  <c r="M69" i="3"/>
  <c r="A70" i="3"/>
  <c r="B70" i="3"/>
  <c r="C70" i="3"/>
  <c r="D70" i="3"/>
  <c r="E70" i="3"/>
  <c r="F70" i="3"/>
  <c r="G70" i="3"/>
  <c r="H70" i="3"/>
  <c r="I70" i="3"/>
  <c r="J70" i="3"/>
  <c r="K70" i="3"/>
  <c r="L70" i="3"/>
  <c r="M70" i="3"/>
  <c r="A71" i="3"/>
  <c r="B71" i="3"/>
  <c r="C71" i="3"/>
  <c r="D71" i="3"/>
  <c r="E71" i="3"/>
  <c r="F71" i="3"/>
  <c r="G71" i="3"/>
  <c r="H71" i="3"/>
  <c r="I71" i="3"/>
  <c r="J71" i="3"/>
  <c r="K71" i="3"/>
  <c r="L71" i="3"/>
  <c r="M71" i="3"/>
  <c r="A72" i="3"/>
  <c r="B72" i="3"/>
  <c r="C72" i="3"/>
  <c r="D72" i="3"/>
  <c r="E72" i="3"/>
  <c r="F72" i="3"/>
  <c r="G72" i="3"/>
  <c r="H72" i="3"/>
  <c r="I72" i="3"/>
  <c r="J72" i="3"/>
  <c r="K72" i="3"/>
  <c r="L72" i="3"/>
  <c r="M72" i="3"/>
  <c r="A73" i="3"/>
  <c r="B73" i="3"/>
  <c r="C73" i="3"/>
  <c r="D73" i="3"/>
  <c r="E73" i="3"/>
  <c r="F73" i="3"/>
  <c r="G73" i="3"/>
  <c r="H73" i="3"/>
  <c r="I73" i="3"/>
  <c r="J73" i="3"/>
  <c r="K73" i="3"/>
  <c r="L73" i="3"/>
  <c r="M73" i="3"/>
  <c r="A74" i="3"/>
  <c r="B74" i="3"/>
  <c r="C74" i="3"/>
  <c r="D74" i="3"/>
  <c r="E74" i="3"/>
  <c r="F74" i="3"/>
  <c r="G74" i="3"/>
  <c r="H74" i="3"/>
  <c r="I74" i="3"/>
  <c r="J74" i="3"/>
  <c r="K74" i="3"/>
  <c r="L74" i="3"/>
  <c r="M74" i="3"/>
  <c r="A75" i="3"/>
  <c r="B75" i="3"/>
  <c r="C75" i="3"/>
  <c r="D75" i="3"/>
  <c r="E75" i="3"/>
  <c r="F75" i="3"/>
  <c r="G75" i="3"/>
  <c r="H75" i="3"/>
  <c r="I75" i="3"/>
  <c r="J75" i="3"/>
  <c r="K75" i="3"/>
  <c r="L75" i="3"/>
  <c r="M75" i="3"/>
  <c r="A76" i="3"/>
  <c r="B76" i="3"/>
  <c r="C76" i="3"/>
  <c r="D76" i="3"/>
  <c r="E76" i="3"/>
  <c r="F76" i="3"/>
  <c r="G76" i="3"/>
  <c r="H76" i="3"/>
  <c r="I76" i="3"/>
  <c r="J76" i="3"/>
  <c r="K76" i="3"/>
  <c r="L76" i="3"/>
  <c r="M76" i="3"/>
  <c r="A77" i="3"/>
  <c r="B77" i="3"/>
  <c r="C77" i="3"/>
  <c r="D77" i="3"/>
  <c r="E77" i="3"/>
  <c r="F77" i="3"/>
  <c r="G77" i="3"/>
  <c r="H77" i="3"/>
  <c r="N77" i="3" s="1"/>
  <c r="I77" i="3"/>
  <c r="J77" i="3"/>
  <c r="K77" i="3"/>
  <c r="L77" i="3"/>
  <c r="M77" i="3"/>
  <c r="A78" i="3"/>
  <c r="B78" i="3"/>
  <c r="C78" i="3"/>
  <c r="D78" i="3"/>
  <c r="E78" i="3"/>
  <c r="F78" i="3"/>
  <c r="G78" i="3"/>
  <c r="H78" i="3"/>
  <c r="I78" i="3"/>
  <c r="J78" i="3"/>
  <c r="K78" i="3"/>
  <c r="L78" i="3"/>
  <c r="M78" i="3"/>
  <c r="A79" i="3"/>
  <c r="B79" i="3"/>
  <c r="C79" i="3"/>
  <c r="D79" i="3"/>
  <c r="E79" i="3"/>
  <c r="F79" i="3"/>
  <c r="G79" i="3"/>
  <c r="H79" i="3"/>
  <c r="I79" i="3"/>
  <c r="J79" i="3"/>
  <c r="K79" i="3"/>
  <c r="L79" i="3"/>
  <c r="M79" i="3"/>
  <c r="A80" i="3"/>
  <c r="B80" i="3"/>
  <c r="C80" i="3"/>
  <c r="D80" i="3"/>
  <c r="E80" i="3"/>
  <c r="F80" i="3"/>
  <c r="G80" i="3"/>
  <c r="H80" i="3"/>
  <c r="I80" i="3"/>
  <c r="J80" i="3"/>
  <c r="K80" i="3"/>
  <c r="L80" i="3"/>
  <c r="M80" i="3"/>
  <c r="A81" i="3"/>
  <c r="B81" i="3"/>
  <c r="C81" i="3"/>
  <c r="D81" i="3"/>
  <c r="E81" i="3"/>
  <c r="F81" i="3"/>
  <c r="G81" i="3"/>
  <c r="H81" i="3"/>
  <c r="I81" i="3"/>
  <c r="J81" i="3"/>
  <c r="K81" i="3"/>
  <c r="L81" i="3"/>
  <c r="M81" i="3"/>
  <c r="A82" i="3"/>
  <c r="B82" i="3"/>
  <c r="C82" i="3"/>
  <c r="D82" i="3"/>
  <c r="E82" i="3"/>
  <c r="F82" i="3"/>
  <c r="G82" i="3"/>
  <c r="H82" i="3"/>
  <c r="I82" i="3"/>
  <c r="J82" i="3"/>
  <c r="K82" i="3"/>
  <c r="L82" i="3"/>
  <c r="M82" i="3"/>
  <c r="A83" i="3"/>
  <c r="B83" i="3"/>
  <c r="C83" i="3"/>
  <c r="D83" i="3"/>
  <c r="E83" i="3"/>
  <c r="F83" i="3"/>
  <c r="G83" i="3"/>
  <c r="H83" i="3"/>
  <c r="I83" i="3"/>
  <c r="J83" i="3"/>
  <c r="K83" i="3"/>
  <c r="L83" i="3"/>
  <c r="M83" i="3"/>
  <c r="A84" i="3"/>
  <c r="B84" i="3"/>
  <c r="C84" i="3"/>
  <c r="D84" i="3"/>
  <c r="E84" i="3"/>
  <c r="F84" i="3"/>
  <c r="G84" i="3"/>
  <c r="H84" i="3"/>
  <c r="I84" i="3"/>
  <c r="J84" i="3"/>
  <c r="K84" i="3"/>
  <c r="L84" i="3"/>
  <c r="M84" i="3"/>
  <c r="A85" i="3"/>
  <c r="B85" i="3"/>
  <c r="C85" i="3"/>
  <c r="D85" i="3"/>
  <c r="E85" i="3"/>
  <c r="F85" i="3"/>
  <c r="G85" i="3"/>
  <c r="H85" i="3"/>
  <c r="N85" i="3" s="1"/>
  <c r="I85" i="3"/>
  <c r="J85" i="3"/>
  <c r="K85" i="3"/>
  <c r="L85" i="3"/>
  <c r="M85" i="3"/>
  <c r="A86" i="3"/>
  <c r="B86" i="3"/>
  <c r="C86" i="3"/>
  <c r="D86" i="3"/>
  <c r="E86" i="3"/>
  <c r="F86" i="3"/>
  <c r="G86" i="3"/>
  <c r="H86" i="3"/>
  <c r="I86" i="3"/>
  <c r="J86" i="3"/>
  <c r="K86" i="3"/>
  <c r="L86" i="3"/>
  <c r="M86" i="3"/>
  <c r="A87" i="3"/>
  <c r="B87" i="3"/>
  <c r="C87" i="3"/>
  <c r="D87" i="3"/>
  <c r="E87" i="3"/>
  <c r="F87" i="3"/>
  <c r="G87" i="3"/>
  <c r="H87" i="3"/>
  <c r="I87" i="3"/>
  <c r="J87" i="3"/>
  <c r="K87" i="3"/>
  <c r="L87" i="3"/>
  <c r="M87" i="3"/>
  <c r="A88" i="3"/>
  <c r="B88" i="3"/>
  <c r="C88" i="3"/>
  <c r="D88" i="3"/>
  <c r="E88" i="3"/>
  <c r="F88" i="3"/>
  <c r="G88" i="3"/>
  <c r="H88" i="3"/>
  <c r="I88" i="3"/>
  <c r="J88" i="3"/>
  <c r="K88" i="3"/>
  <c r="L88" i="3"/>
  <c r="M88" i="3"/>
  <c r="A89" i="3"/>
  <c r="B89" i="3"/>
  <c r="C89" i="3"/>
  <c r="D89" i="3"/>
  <c r="E89" i="3"/>
  <c r="F89" i="3"/>
  <c r="G89" i="3"/>
  <c r="H89" i="3"/>
  <c r="I89" i="3"/>
  <c r="J89" i="3"/>
  <c r="K89" i="3"/>
  <c r="L89" i="3"/>
  <c r="M89" i="3"/>
  <c r="A90" i="3"/>
  <c r="B90" i="3"/>
  <c r="C90" i="3"/>
  <c r="D90" i="3"/>
  <c r="E90" i="3"/>
  <c r="F90" i="3"/>
  <c r="G90" i="3"/>
  <c r="H90" i="3"/>
  <c r="I90" i="3"/>
  <c r="J90" i="3"/>
  <c r="K90" i="3"/>
  <c r="L90" i="3"/>
  <c r="M90" i="3"/>
  <c r="A91" i="3"/>
  <c r="B91" i="3"/>
  <c r="C91" i="3"/>
  <c r="D91" i="3"/>
  <c r="E91" i="3"/>
  <c r="F91" i="3"/>
  <c r="G91" i="3"/>
  <c r="H91" i="3"/>
  <c r="I91" i="3"/>
  <c r="J91" i="3"/>
  <c r="K91" i="3"/>
  <c r="L91" i="3"/>
  <c r="M91" i="3"/>
  <c r="A92" i="3"/>
  <c r="B92" i="3"/>
  <c r="C92" i="3"/>
  <c r="D92" i="3"/>
  <c r="E92" i="3"/>
  <c r="F92" i="3"/>
  <c r="G92" i="3"/>
  <c r="H92" i="3"/>
  <c r="I92" i="3"/>
  <c r="J92" i="3"/>
  <c r="K92" i="3"/>
  <c r="L92" i="3"/>
  <c r="M92" i="3"/>
  <c r="A93" i="3"/>
  <c r="B93" i="3"/>
  <c r="C93" i="3"/>
  <c r="D93" i="3"/>
  <c r="E93" i="3"/>
  <c r="F93" i="3"/>
  <c r="G93" i="3"/>
  <c r="H93" i="3"/>
  <c r="N93" i="3" s="1"/>
  <c r="I93" i="3"/>
  <c r="J93" i="3"/>
  <c r="K93" i="3"/>
  <c r="L93" i="3"/>
  <c r="M93" i="3"/>
  <c r="A94" i="3"/>
  <c r="B94" i="3"/>
  <c r="C94" i="3"/>
  <c r="D94" i="3"/>
  <c r="E94" i="3"/>
  <c r="F94" i="3"/>
  <c r="G94" i="3"/>
  <c r="H94" i="3"/>
  <c r="I94" i="3"/>
  <c r="J94" i="3"/>
  <c r="K94" i="3"/>
  <c r="L94" i="3"/>
  <c r="M94" i="3"/>
  <c r="A95" i="3"/>
  <c r="B95" i="3"/>
  <c r="C95" i="3"/>
  <c r="D95" i="3"/>
  <c r="E95" i="3"/>
  <c r="F95" i="3"/>
  <c r="G95" i="3"/>
  <c r="H95" i="3"/>
  <c r="I95" i="3"/>
  <c r="J95" i="3"/>
  <c r="K95" i="3"/>
  <c r="L95" i="3"/>
  <c r="M95" i="3"/>
  <c r="A96" i="3"/>
  <c r="B96" i="3"/>
  <c r="C96" i="3"/>
  <c r="D96" i="3"/>
  <c r="E96" i="3"/>
  <c r="F96" i="3"/>
  <c r="G96" i="3"/>
  <c r="H96" i="3"/>
  <c r="I96" i="3"/>
  <c r="J96" i="3"/>
  <c r="K96" i="3"/>
  <c r="L96" i="3"/>
  <c r="M96" i="3"/>
  <c r="A97" i="3"/>
  <c r="B97" i="3"/>
  <c r="C97" i="3"/>
  <c r="D97" i="3"/>
  <c r="E97" i="3"/>
  <c r="F97" i="3"/>
  <c r="G97" i="3"/>
  <c r="H97" i="3"/>
  <c r="I97" i="3"/>
  <c r="J97" i="3"/>
  <c r="K97" i="3"/>
  <c r="L97" i="3"/>
  <c r="M97" i="3"/>
  <c r="A98" i="3"/>
  <c r="B98" i="3"/>
  <c r="C98" i="3"/>
  <c r="D98" i="3"/>
  <c r="E98" i="3"/>
  <c r="F98" i="3"/>
  <c r="G98" i="3"/>
  <c r="H98" i="3"/>
  <c r="I98" i="3"/>
  <c r="J98" i="3"/>
  <c r="K98" i="3"/>
  <c r="L98" i="3"/>
  <c r="M98" i="3"/>
  <c r="A99" i="3"/>
  <c r="B99" i="3"/>
  <c r="C99" i="3"/>
  <c r="D99" i="3"/>
  <c r="E99" i="3"/>
  <c r="F99" i="3"/>
  <c r="G99" i="3"/>
  <c r="H99" i="3"/>
  <c r="I99" i="3"/>
  <c r="J99" i="3"/>
  <c r="K99" i="3"/>
  <c r="L99" i="3"/>
  <c r="M99" i="3"/>
  <c r="A100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A101" i="3"/>
  <c r="B101" i="3"/>
  <c r="C101" i="3"/>
  <c r="D101" i="3"/>
  <c r="E101" i="3"/>
  <c r="F101" i="3"/>
  <c r="G101" i="3"/>
  <c r="H101" i="3"/>
  <c r="N101" i="3" s="1"/>
  <c r="I101" i="3"/>
  <c r="J101" i="3"/>
  <c r="K101" i="3"/>
  <c r="L101" i="3"/>
  <c r="M101" i="3"/>
  <c r="A102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A103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A104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A105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A106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A107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A108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A109" i="3"/>
  <c r="B109" i="3"/>
  <c r="C109" i="3"/>
  <c r="D109" i="3"/>
  <c r="E109" i="3"/>
  <c r="F109" i="3"/>
  <c r="G109" i="3"/>
  <c r="H109" i="3"/>
  <c r="N109" i="3" s="1"/>
  <c r="I109" i="3"/>
  <c r="J109" i="3"/>
  <c r="K109" i="3"/>
  <c r="L109" i="3"/>
  <c r="M109" i="3"/>
  <c r="A110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A111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A112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A113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A114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A115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A116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A117" i="3"/>
  <c r="B117" i="3"/>
  <c r="C117" i="3"/>
  <c r="D117" i="3"/>
  <c r="E117" i="3"/>
  <c r="F117" i="3"/>
  <c r="G117" i="3"/>
  <c r="H117" i="3"/>
  <c r="N117" i="3" s="1"/>
  <c r="I117" i="3"/>
  <c r="J117" i="3"/>
  <c r="K117" i="3"/>
  <c r="L117" i="3"/>
  <c r="M117" i="3"/>
  <c r="A118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A119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A120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A121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A122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A123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A124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A125" i="3"/>
  <c r="B125" i="3"/>
  <c r="C125" i="3"/>
  <c r="D125" i="3"/>
  <c r="E125" i="3"/>
  <c r="F125" i="3"/>
  <c r="G125" i="3"/>
  <c r="H125" i="3"/>
  <c r="N125" i="3" s="1"/>
  <c r="I125" i="3"/>
  <c r="J125" i="3"/>
  <c r="K125" i="3"/>
  <c r="L125" i="3"/>
  <c r="M125" i="3"/>
  <c r="A126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A127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A128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A129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A130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A131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A132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A133" i="3"/>
  <c r="B133" i="3"/>
  <c r="C133" i="3"/>
  <c r="D133" i="3"/>
  <c r="E133" i="3"/>
  <c r="F133" i="3"/>
  <c r="G133" i="3"/>
  <c r="H133" i="3"/>
  <c r="N133" i="3" s="1"/>
  <c r="I133" i="3"/>
  <c r="J133" i="3"/>
  <c r="K133" i="3"/>
  <c r="L133" i="3"/>
  <c r="M133" i="3"/>
  <c r="A134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A135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A136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A137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A138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A139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A140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A141" i="3"/>
  <c r="B141" i="3"/>
  <c r="C141" i="3"/>
  <c r="D141" i="3"/>
  <c r="E141" i="3"/>
  <c r="F141" i="3"/>
  <c r="G141" i="3"/>
  <c r="H141" i="3"/>
  <c r="N141" i="3" s="1"/>
  <c r="I141" i="3"/>
  <c r="J141" i="3"/>
  <c r="K141" i="3"/>
  <c r="L141" i="3"/>
  <c r="M141" i="3"/>
  <c r="A142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A143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A144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A145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A146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A147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A148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A149" i="3"/>
  <c r="B149" i="3"/>
  <c r="C149" i="3"/>
  <c r="D149" i="3"/>
  <c r="E149" i="3"/>
  <c r="F149" i="3"/>
  <c r="G149" i="3"/>
  <c r="H149" i="3"/>
  <c r="N149" i="3" s="1"/>
  <c r="I149" i="3"/>
  <c r="J149" i="3"/>
  <c r="K149" i="3"/>
  <c r="L149" i="3"/>
  <c r="M149" i="3"/>
  <c r="A150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A151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A152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A153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A154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A155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A156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A157" i="3"/>
  <c r="B157" i="3"/>
  <c r="C157" i="3"/>
  <c r="D157" i="3"/>
  <c r="E157" i="3"/>
  <c r="F157" i="3"/>
  <c r="G157" i="3"/>
  <c r="H157" i="3"/>
  <c r="N157" i="3" s="1"/>
  <c r="I157" i="3"/>
  <c r="J157" i="3"/>
  <c r="K157" i="3"/>
  <c r="L157" i="3"/>
  <c r="M157" i="3"/>
  <c r="A158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A159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A160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A161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A162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A163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A164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A165" i="3"/>
  <c r="B165" i="3"/>
  <c r="C165" i="3"/>
  <c r="D165" i="3"/>
  <c r="E165" i="3"/>
  <c r="F165" i="3"/>
  <c r="G165" i="3"/>
  <c r="H165" i="3"/>
  <c r="N165" i="3" s="1"/>
  <c r="I165" i="3"/>
  <c r="J165" i="3"/>
  <c r="K165" i="3"/>
  <c r="L165" i="3"/>
  <c r="M165" i="3"/>
  <c r="A166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A167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A168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A169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A170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A171" i="3"/>
  <c r="B171" i="3"/>
  <c r="C171" i="3"/>
  <c r="D171" i="3"/>
  <c r="E171" i="3"/>
  <c r="F171" i="3"/>
  <c r="G171" i="3"/>
  <c r="H171" i="3"/>
  <c r="I171" i="3"/>
  <c r="J171" i="3"/>
  <c r="K171" i="3"/>
  <c r="L171" i="3"/>
  <c r="M171" i="3"/>
  <c r="A172" i="3"/>
  <c r="B172" i="3"/>
  <c r="C172" i="3"/>
  <c r="D172" i="3"/>
  <c r="E172" i="3"/>
  <c r="F172" i="3"/>
  <c r="G172" i="3"/>
  <c r="H172" i="3"/>
  <c r="I172" i="3"/>
  <c r="J172" i="3"/>
  <c r="K172" i="3"/>
  <c r="L172" i="3"/>
  <c r="M172" i="3"/>
  <c r="A173" i="3"/>
  <c r="B173" i="3"/>
  <c r="C173" i="3"/>
  <c r="D173" i="3"/>
  <c r="E173" i="3"/>
  <c r="F173" i="3"/>
  <c r="G173" i="3"/>
  <c r="H173" i="3"/>
  <c r="N173" i="3" s="1"/>
  <c r="I173" i="3"/>
  <c r="J173" i="3"/>
  <c r="K173" i="3"/>
  <c r="L173" i="3"/>
  <c r="M173" i="3"/>
  <c r="A174" i="3"/>
  <c r="B174" i="3"/>
  <c r="C174" i="3"/>
  <c r="D174" i="3"/>
  <c r="E174" i="3"/>
  <c r="F174" i="3"/>
  <c r="G174" i="3"/>
  <c r="H174" i="3"/>
  <c r="I174" i="3"/>
  <c r="J174" i="3"/>
  <c r="K174" i="3"/>
  <c r="L174" i="3"/>
  <c r="M174" i="3"/>
  <c r="A175" i="3"/>
  <c r="B175" i="3"/>
  <c r="C175" i="3"/>
  <c r="D175" i="3"/>
  <c r="E175" i="3"/>
  <c r="F175" i="3"/>
  <c r="G175" i="3"/>
  <c r="H175" i="3"/>
  <c r="I175" i="3"/>
  <c r="J175" i="3"/>
  <c r="K175" i="3"/>
  <c r="L175" i="3"/>
  <c r="M175" i="3"/>
  <c r="A176" i="3"/>
  <c r="B176" i="3"/>
  <c r="C176" i="3"/>
  <c r="D176" i="3"/>
  <c r="E176" i="3"/>
  <c r="F176" i="3"/>
  <c r="G176" i="3"/>
  <c r="H176" i="3"/>
  <c r="I176" i="3"/>
  <c r="J176" i="3"/>
  <c r="K176" i="3"/>
  <c r="L176" i="3"/>
  <c r="M176" i="3"/>
  <c r="A177" i="3"/>
  <c r="B177" i="3"/>
  <c r="C177" i="3"/>
  <c r="D177" i="3"/>
  <c r="E177" i="3"/>
  <c r="F177" i="3"/>
  <c r="G177" i="3"/>
  <c r="H177" i="3"/>
  <c r="I177" i="3"/>
  <c r="J177" i="3"/>
  <c r="K177" i="3"/>
  <c r="L177" i="3"/>
  <c r="M177" i="3"/>
  <c r="A178" i="3"/>
  <c r="B178" i="3"/>
  <c r="C178" i="3"/>
  <c r="D178" i="3"/>
  <c r="E178" i="3"/>
  <c r="F178" i="3"/>
  <c r="G178" i="3"/>
  <c r="H178" i="3"/>
  <c r="I178" i="3"/>
  <c r="J178" i="3"/>
  <c r="K178" i="3"/>
  <c r="L178" i="3"/>
  <c r="M178" i="3"/>
  <c r="A179" i="3"/>
  <c r="B179" i="3"/>
  <c r="C179" i="3"/>
  <c r="D179" i="3"/>
  <c r="E179" i="3"/>
  <c r="F179" i="3"/>
  <c r="G179" i="3"/>
  <c r="H179" i="3"/>
  <c r="I179" i="3"/>
  <c r="J179" i="3"/>
  <c r="K179" i="3"/>
  <c r="L179" i="3"/>
  <c r="M179" i="3"/>
  <c r="A180" i="3"/>
  <c r="B180" i="3"/>
  <c r="C180" i="3"/>
  <c r="D180" i="3"/>
  <c r="E180" i="3"/>
  <c r="F180" i="3"/>
  <c r="G180" i="3"/>
  <c r="H180" i="3"/>
  <c r="I180" i="3"/>
  <c r="J180" i="3"/>
  <c r="K180" i="3"/>
  <c r="L180" i="3"/>
  <c r="M180" i="3"/>
  <c r="A181" i="3"/>
  <c r="B181" i="3"/>
  <c r="C181" i="3"/>
  <c r="D181" i="3"/>
  <c r="E181" i="3"/>
  <c r="F181" i="3"/>
  <c r="G181" i="3"/>
  <c r="H181" i="3"/>
  <c r="N181" i="3" s="1"/>
  <c r="I181" i="3"/>
  <c r="J181" i="3"/>
  <c r="K181" i="3"/>
  <c r="L181" i="3"/>
  <c r="M181" i="3"/>
  <c r="A182" i="3"/>
  <c r="B182" i="3"/>
  <c r="C182" i="3"/>
  <c r="D182" i="3"/>
  <c r="E182" i="3"/>
  <c r="F182" i="3"/>
  <c r="G182" i="3"/>
  <c r="H182" i="3"/>
  <c r="I182" i="3"/>
  <c r="J182" i="3"/>
  <c r="K182" i="3"/>
  <c r="L182" i="3"/>
  <c r="M182" i="3"/>
  <c r="A183" i="3"/>
  <c r="B183" i="3"/>
  <c r="C183" i="3"/>
  <c r="D183" i="3"/>
  <c r="E183" i="3"/>
  <c r="F183" i="3"/>
  <c r="G183" i="3"/>
  <c r="H183" i="3"/>
  <c r="I183" i="3"/>
  <c r="J183" i="3"/>
  <c r="K183" i="3"/>
  <c r="L183" i="3"/>
  <c r="M183" i="3"/>
  <c r="A184" i="3"/>
  <c r="B184" i="3"/>
  <c r="C184" i="3"/>
  <c r="D184" i="3"/>
  <c r="E184" i="3"/>
  <c r="F184" i="3"/>
  <c r="G184" i="3"/>
  <c r="H184" i="3"/>
  <c r="I184" i="3"/>
  <c r="J184" i="3"/>
  <c r="K184" i="3"/>
  <c r="L184" i="3"/>
  <c r="M184" i="3"/>
  <c r="A185" i="3"/>
  <c r="B185" i="3"/>
  <c r="C185" i="3"/>
  <c r="D185" i="3"/>
  <c r="E185" i="3"/>
  <c r="F185" i="3"/>
  <c r="G185" i="3"/>
  <c r="H185" i="3"/>
  <c r="I185" i="3"/>
  <c r="J185" i="3"/>
  <c r="K185" i="3"/>
  <c r="L185" i="3"/>
  <c r="M185" i="3"/>
  <c r="A186" i="3"/>
  <c r="B186" i="3"/>
  <c r="C186" i="3"/>
  <c r="D186" i="3"/>
  <c r="E186" i="3"/>
  <c r="F186" i="3"/>
  <c r="G186" i="3"/>
  <c r="H186" i="3"/>
  <c r="I186" i="3"/>
  <c r="J186" i="3"/>
  <c r="K186" i="3"/>
  <c r="L186" i="3"/>
  <c r="M186" i="3"/>
  <c r="A187" i="3"/>
  <c r="B187" i="3"/>
  <c r="C187" i="3"/>
  <c r="D187" i="3"/>
  <c r="E187" i="3"/>
  <c r="F187" i="3"/>
  <c r="G187" i="3"/>
  <c r="H187" i="3"/>
  <c r="I187" i="3"/>
  <c r="J187" i="3"/>
  <c r="K187" i="3"/>
  <c r="L187" i="3"/>
  <c r="M187" i="3"/>
  <c r="A188" i="3"/>
  <c r="B188" i="3"/>
  <c r="C188" i="3"/>
  <c r="D188" i="3"/>
  <c r="E188" i="3"/>
  <c r="F188" i="3"/>
  <c r="G188" i="3"/>
  <c r="H188" i="3"/>
  <c r="I188" i="3"/>
  <c r="J188" i="3"/>
  <c r="K188" i="3"/>
  <c r="L188" i="3"/>
  <c r="M188" i="3"/>
  <c r="A189" i="3"/>
  <c r="B189" i="3"/>
  <c r="C189" i="3"/>
  <c r="D189" i="3"/>
  <c r="E189" i="3"/>
  <c r="F189" i="3"/>
  <c r="G189" i="3"/>
  <c r="H189" i="3"/>
  <c r="N189" i="3" s="1"/>
  <c r="I189" i="3"/>
  <c r="J189" i="3"/>
  <c r="K189" i="3"/>
  <c r="L189" i="3"/>
  <c r="M189" i="3"/>
  <c r="A190" i="3"/>
  <c r="B190" i="3"/>
  <c r="C190" i="3"/>
  <c r="D190" i="3"/>
  <c r="E190" i="3"/>
  <c r="F190" i="3"/>
  <c r="G190" i="3"/>
  <c r="H190" i="3"/>
  <c r="I190" i="3"/>
  <c r="J190" i="3"/>
  <c r="K190" i="3"/>
  <c r="L190" i="3"/>
  <c r="M190" i="3"/>
  <c r="A191" i="3"/>
  <c r="B191" i="3"/>
  <c r="C191" i="3"/>
  <c r="D191" i="3"/>
  <c r="E191" i="3"/>
  <c r="F191" i="3"/>
  <c r="G191" i="3"/>
  <c r="H191" i="3"/>
  <c r="I191" i="3"/>
  <c r="J191" i="3"/>
  <c r="K191" i="3"/>
  <c r="L191" i="3"/>
  <c r="M191" i="3"/>
  <c r="A192" i="3"/>
  <c r="B192" i="3"/>
  <c r="C192" i="3"/>
  <c r="D192" i="3"/>
  <c r="E192" i="3"/>
  <c r="F192" i="3"/>
  <c r="G192" i="3"/>
  <c r="H192" i="3"/>
  <c r="I192" i="3"/>
  <c r="J192" i="3"/>
  <c r="K192" i="3"/>
  <c r="L192" i="3"/>
  <c r="M192" i="3"/>
  <c r="A193" i="3"/>
  <c r="B193" i="3"/>
  <c r="C193" i="3"/>
  <c r="D193" i="3"/>
  <c r="E193" i="3"/>
  <c r="F193" i="3"/>
  <c r="G193" i="3"/>
  <c r="H193" i="3"/>
  <c r="I193" i="3"/>
  <c r="J193" i="3"/>
  <c r="K193" i="3"/>
  <c r="L193" i="3"/>
  <c r="M193" i="3"/>
  <c r="A194" i="3"/>
  <c r="B194" i="3"/>
  <c r="C194" i="3"/>
  <c r="D194" i="3"/>
  <c r="E194" i="3"/>
  <c r="F194" i="3"/>
  <c r="G194" i="3"/>
  <c r="H194" i="3"/>
  <c r="I194" i="3"/>
  <c r="J194" i="3"/>
  <c r="K194" i="3"/>
  <c r="L194" i="3"/>
  <c r="M194" i="3"/>
  <c r="A195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A196" i="3"/>
  <c r="B196" i="3"/>
  <c r="C196" i="3"/>
  <c r="D196" i="3"/>
  <c r="E196" i="3"/>
  <c r="F196" i="3"/>
  <c r="G196" i="3"/>
  <c r="H196" i="3"/>
  <c r="I196" i="3"/>
  <c r="J196" i="3"/>
  <c r="K196" i="3"/>
  <c r="L196" i="3"/>
  <c r="M196" i="3"/>
  <c r="A197" i="3"/>
  <c r="B197" i="3"/>
  <c r="C197" i="3"/>
  <c r="D197" i="3"/>
  <c r="E197" i="3"/>
  <c r="F197" i="3"/>
  <c r="G197" i="3"/>
  <c r="H197" i="3"/>
  <c r="N197" i="3" s="1"/>
  <c r="I197" i="3"/>
  <c r="J197" i="3"/>
  <c r="K197" i="3"/>
  <c r="L197" i="3"/>
  <c r="M197" i="3"/>
  <c r="A198" i="3"/>
  <c r="B198" i="3"/>
  <c r="C198" i="3"/>
  <c r="D198" i="3"/>
  <c r="E198" i="3"/>
  <c r="F198" i="3"/>
  <c r="G198" i="3"/>
  <c r="H198" i="3"/>
  <c r="I198" i="3"/>
  <c r="J198" i="3"/>
  <c r="K198" i="3"/>
  <c r="L198" i="3"/>
  <c r="M198" i="3"/>
  <c r="A199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A200" i="3"/>
  <c r="B200" i="3"/>
  <c r="C200" i="3"/>
  <c r="D200" i="3"/>
  <c r="E200" i="3"/>
  <c r="F200" i="3"/>
  <c r="G200" i="3"/>
  <c r="H200" i="3"/>
  <c r="I200" i="3"/>
  <c r="J200" i="3"/>
  <c r="K200" i="3"/>
  <c r="L200" i="3"/>
  <c r="M200" i="3"/>
  <c r="A201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A202" i="3"/>
  <c r="B202" i="3"/>
  <c r="C202" i="3"/>
  <c r="D202" i="3"/>
  <c r="E202" i="3"/>
  <c r="F202" i="3"/>
  <c r="G202" i="3"/>
  <c r="H202" i="3"/>
  <c r="I202" i="3"/>
  <c r="J202" i="3"/>
  <c r="K202" i="3"/>
  <c r="L202" i="3"/>
  <c r="M202" i="3"/>
  <c r="A203" i="3"/>
  <c r="B203" i="3"/>
  <c r="C203" i="3"/>
  <c r="D203" i="3"/>
  <c r="E203" i="3"/>
  <c r="F203" i="3"/>
  <c r="G203" i="3"/>
  <c r="H203" i="3"/>
  <c r="I203" i="3"/>
  <c r="J203" i="3"/>
  <c r="K203" i="3"/>
  <c r="L203" i="3"/>
  <c r="M203" i="3"/>
  <c r="A204" i="3"/>
  <c r="B204" i="3"/>
  <c r="C204" i="3"/>
  <c r="D204" i="3"/>
  <c r="E204" i="3"/>
  <c r="F204" i="3"/>
  <c r="G204" i="3"/>
  <c r="H204" i="3"/>
  <c r="I204" i="3"/>
  <c r="J204" i="3"/>
  <c r="K204" i="3"/>
  <c r="L204" i="3"/>
  <c r="M204" i="3"/>
  <c r="A205" i="3"/>
  <c r="B205" i="3"/>
  <c r="C205" i="3"/>
  <c r="D205" i="3"/>
  <c r="E205" i="3"/>
  <c r="F205" i="3"/>
  <c r="G205" i="3"/>
  <c r="H205" i="3"/>
  <c r="N205" i="3" s="1"/>
  <c r="I205" i="3"/>
  <c r="J205" i="3"/>
  <c r="K205" i="3"/>
  <c r="L205" i="3"/>
  <c r="M205" i="3"/>
  <c r="A206" i="3"/>
  <c r="B206" i="3"/>
  <c r="C206" i="3"/>
  <c r="D206" i="3"/>
  <c r="E206" i="3"/>
  <c r="F206" i="3"/>
  <c r="G206" i="3"/>
  <c r="H206" i="3"/>
  <c r="I206" i="3"/>
  <c r="J206" i="3"/>
  <c r="K206" i="3"/>
  <c r="L206" i="3"/>
  <c r="M206" i="3"/>
  <c r="A207" i="3"/>
  <c r="B207" i="3"/>
  <c r="C207" i="3"/>
  <c r="D207" i="3"/>
  <c r="E207" i="3"/>
  <c r="F207" i="3"/>
  <c r="G207" i="3"/>
  <c r="H207" i="3"/>
  <c r="I207" i="3"/>
  <c r="J207" i="3"/>
  <c r="K207" i="3"/>
  <c r="L207" i="3"/>
  <c r="M207" i="3"/>
  <c r="A208" i="3"/>
  <c r="B208" i="3"/>
  <c r="C208" i="3"/>
  <c r="D208" i="3"/>
  <c r="E208" i="3"/>
  <c r="F208" i="3"/>
  <c r="G208" i="3"/>
  <c r="H208" i="3"/>
  <c r="I208" i="3"/>
  <c r="J208" i="3"/>
  <c r="K208" i="3"/>
  <c r="L208" i="3"/>
  <c r="M208" i="3"/>
  <c r="A209" i="3"/>
  <c r="B209" i="3"/>
  <c r="C209" i="3"/>
  <c r="D209" i="3"/>
  <c r="E209" i="3"/>
  <c r="F209" i="3"/>
  <c r="G209" i="3"/>
  <c r="H209" i="3"/>
  <c r="I209" i="3"/>
  <c r="J209" i="3"/>
  <c r="K209" i="3"/>
  <c r="L209" i="3"/>
  <c r="M209" i="3"/>
  <c r="A210" i="3"/>
  <c r="B210" i="3"/>
  <c r="C210" i="3"/>
  <c r="D210" i="3"/>
  <c r="E210" i="3"/>
  <c r="F210" i="3"/>
  <c r="G210" i="3"/>
  <c r="H210" i="3"/>
  <c r="I210" i="3"/>
  <c r="J210" i="3"/>
  <c r="K210" i="3"/>
  <c r="L210" i="3"/>
  <c r="M210" i="3"/>
  <c r="A211" i="3"/>
  <c r="B211" i="3"/>
  <c r="C211" i="3"/>
  <c r="D211" i="3"/>
  <c r="E211" i="3"/>
  <c r="F211" i="3"/>
  <c r="G211" i="3"/>
  <c r="H211" i="3"/>
  <c r="I211" i="3"/>
  <c r="J211" i="3"/>
  <c r="K211" i="3"/>
  <c r="L211" i="3"/>
  <c r="M211" i="3"/>
  <c r="A212" i="3"/>
  <c r="B212" i="3"/>
  <c r="C212" i="3"/>
  <c r="D212" i="3"/>
  <c r="E212" i="3"/>
  <c r="F212" i="3"/>
  <c r="G212" i="3"/>
  <c r="H212" i="3"/>
  <c r="I212" i="3"/>
  <c r="J212" i="3"/>
  <c r="K212" i="3"/>
  <c r="L212" i="3"/>
  <c r="M212" i="3"/>
  <c r="A213" i="3"/>
  <c r="B213" i="3"/>
  <c r="C213" i="3"/>
  <c r="D213" i="3"/>
  <c r="E213" i="3"/>
  <c r="F213" i="3"/>
  <c r="G213" i="3"/>
  <c r="H213" i="3"/>
  <c r="N213" i="3" s="1"/>
  <c r="I213" i="3"/>
  <c r="J213" i="3"/>
  <c r="K213" i="3"/>
  <c r="L213" i="3"/>
  <c r="M213" i="3"/>
  <c r="A214" i="3"/>
  <c r="B214" i="3"/>
  <c r="C214" i="3"/>
  <c r="D214" i="3"/>
  <c r="E214" i="3"/>
  <c r="F214" i="3"/>
  <c r="G214" i="3"/>
  <c r="H214" i="3"/>
  <c r="I214" i="3"/>
  <c r="J214" i="3"/>
  <c r="K214" i="3"/>
  <c r="L214" i="3"/>
  <c r="M214" i="3"/>
  <c r="A215" i="3"/>
  <c r="B215" i="3"/>
  <c r="C215" i="3"/>
  <c r="D215" i="3"/>
  <c r="E215" i="3"/>
  <c r="F215" i="3"/>
  <c r="G215" i="3"/>
  <c r="H215" i="3"/>
  <c r="I215" i="3"/>
  <c r="J215" i="3"/>
  <c r="K215" i="3"/>
  <c r="L215" i="3"/>
  <c r="M215" i="3"/>
  <c r="A216" i="3"/>
  <c r="B216" i="3"/>
  <c r="C216" i="3"/>
  <c r="D216" i="3"/>
  <c r="E216" i="3"/>
  <c r="F216" i="3"/>
  <c r="G216" i="3"/>
  <c r="H216" i="3"/>
  <c r="I216" i="3"/>
  <c r="J216" i="3"/>
  <c r="K216" i="3"/>
  <c r="L216" i="3"/>
  <c r="M216" i="3"/>
  <c r="A217" i="3"/>
  <c r="B217" i="3"/>
  <c r="C217" i="3"/>
  <c r="D217" i="3"/>
  <c r="E217" i="3"/>
  <c r="F217" i="3"/>
  <c r="G217" i="3"/>
  <c r="H217" i="3"/>
  <c r="I217" i="3"/>
  <c r="J217" i="3"/>
  <c r="K217" i="3"/>
  <c r="L217" i="3"/>
  <c r="M217" i="3"/>
  <c r="A218" i="3"/>
  <c r="B218" i="3"/>
  <c r="C218" i="3"/>
  <c r="D218" i="3"/>
  <c r="E218" i="3"/>
  <c r="F218" i="3"/>
  <c r="G218" i="3"/>
  <c r="H218" i="3"/>
  <c r="I218" i="3"/>
  <c r="J218" i="3"/>
  <c r="K218" i="3"/>
  <c r="L218" i="3"/>
  <c r="M218" i="3"/>
  <c r="A219" i="3"/>
  <c r="B219" i="3"/>
  <c r="C219" i="3"/>
  <c r="D219" i="3"/>
  <c r="E219" i="3"/>
  <c r="F219" i="3"/>
  <c r="G219" i="3"/>
  <c r="H219" i="3"/>
  <c r="I219" i="3"/>
  <c r="J219" i="3"/>
  <c r="K219" i="3"/>
  <c r="L219" i="3"/>
  <c r="M219" i="3"/>
  <c r="A220" i="3"/>
  <c r="B220" i="3"/>
  <c r="C220" i="3"/>
  <c r="D220" i="3"/>
  <c r="E220" i="3"/>
  <c r="F220" i="3"/>
  <c r="G220" i="3"/>
  <c r="H220" i="3"/>
  <c r="I220" i="3"/>
  <c r="J220" i="3"/>
  <c r="K220" i="3"/>
  <c r="L220" i="3"/>
  <c r="M220" i="3"/>
  <c r="A221" i="3"/>
  <c r="B221" i="3"/>
  <c r="C221" i="3"/>
  <c r="D221" i="3"/>
  <c r="E221" i="3"/>
  <c r="F221" i="3"/>
  <c r="G221" i="3"/>
  <c r="H221" i="3"/>
  <c r="N221" i="3" s="1"/>
  <c r="I221" i="3"/>
  <c r="J221" i="3"/>
  <c r="K221" i="3"/>
  <c r="L221" i="3"/>
  <c r="M221" i="3"/>
  <c r="A222" i="3"/>
  <c r="B222" i="3"/>
  <c r="C222" i="3"/>
  <c r="D222" i="3"/>
  <c r="E222" i="3"/>
  <c r="F222" i="3"/>
  <c r="G222" i="3"/>
  <c r="H222" i="3"/>
  <c r="I222" i="3"/>
  <c r="J222" i="3"/>
  <c r="K222" i="3"/>
  <c r="L222" i="3"/>
  <c r="M222" i="3"/>
  <c r="A223" i="3"/>
  <c r="B223" i="3"/>
  <c r="C223" i="3"/>
  <c r="D223" i="3"/>
  <c r="E223" i="3"/>
  <c r="F223" i="3"/>
  <c r="G223" i="3"/>
  <c r="H223" i="3"/>
  <c r="I223" i="3"/>
  <c r="J223" i="3"/>
  <c r="K223" i="3"/>
  <c r="L223" i="3"/>
  <c r="M223" i="3"/>
  <c r="A224" i="3"/>
  <c r="B224" i="3"/>
  <c r="C224" i="3"/>
  <c r="D224" i="3"/>
  <c r="E224" i="3"/>
  <c r="F224" i="3"/>
  <c r="G224" i="3"/>
  <c r="H224" i="3"/>
  <c r="I224" i="3"/>
  <c r="J224" i="3"/>
  <c r="K224" i="3"/>
  <c r="L224" i="3"/>
  <c r="M224" i="3"/>
  <c r="A225" i="3"/>
  <c r="B225" i="3"/>
  <c r="C225" i="3"/>
  <c r="D225" i="3"/>
  <c r="E225" i="3"/>
  <c r="F225" i="3"/>
  <c r="G225" i="3"/>
  <c r="H225" i="3"/>
  <c r="I225" i="3"/>
  <c r="J225" i="3"/>
  <c r="K225" i="3"/>
  <c r="L225" i="3"/>
  <c r="M225" i="3"/>
  <c r="A226" i="3"/>
  <c r="B226" i="3"/>
  <c r="C226" i="3"/>
  <c r="D226" i="3"/>
  <c r="E226" i="3"/>
  <c r="F226" i="3"/>
  <c r="G226" i="3"/>
  <c r="H226" i="3"/>
  <c r="I226" i="3"/>
  <c r="J226" i="3"/>
  <c r="K226" i="3"/>
  <c r="L226" i="3"/>
  <c r="M226" i="3"/>
  <c r="A227" i="3"/>
  <c r="B227" i="3"/>
  <c r="C227" i="3"/>
  <c r="D227" i="3"/>
  <c r="E227" i="3"/>
  <c r="F227" i="3"/>
  <c r="G227" i="3"/>
  <c r="H227" i="3"/>
  <c r="I227" i="3"/>
  <c r="J227" i="3"/>
  <c r="K227" i="3"/>
  <c r="L227" i="3"/>
  <c r="M227" i="3"/>
  <c r="A228" i="3"/>
  <c r="B228" i="3"/>
  <c r="C228" i="3"/>
  <c r="D228" i="3"/>
  <c r="E228" i="3"/>
  <c r="F228" i="3"/>
  <c r="G228" i="3"/>
  <c r="H228" i="3"/>
  <c r="I228" i="3"/>
  <c r="J228" i="3"/>
  <c r="K228" i="3"/>
  <c r="L228" i="3"/>
  <c r="M228" i="3"/>
  <c r="A229" i="3"/>
  <c r="B229" i="3"/>
  <c r="C229" i="3"/>
  <c r="D229" i="3"/>
  <c r="E229" i="3"/>
  <c r="F229" i="3"/>
  <c r="G229" i="3"/>
  <c r="H229" i="3"/>
  <c r="N229" i="3" s="1"/>
  <c r="I229" i="3"/>
  <c r="J229" i="3"/>
  <c r="K229" i="3"/>
  <c r="L229" i="3"/>
  <c r="M229" i="3"/>
  <c r="A230" i="3"/>
  <c r="B230" i="3"/>
  <c r="C230" i="3"/>
  <c r="D230" i="3"/>
  <c r="E230" i="3"/>
  <c r="F230" i="3"/>
  <c r="G230" i="3"/>
  <c r="H230" i="3"/>
  <c r="I230" i="3"/>
  <c r="J230" i="3"/>
  <c r="K230" i="3"/>
  <c r="L230" i="3"/>
  <c r="M230" i="3"/>
  <c r="A231" i="3"/>
  <c r="B231" i="3"/>
  <c r="C231" i="3"/>
  <c r="D231" i="3"/>
  <c r="E231" i="3"/>
  <c r="F231" i="3"/>
  <c r="G231" i="3"/>
  <c r="H231" i="3"/>
  <c r="I231" i="3"/>
  <c r="J231" i="3"/>
  <c r="K231" i="3"/>
  <c r="L231" i="3"/>
  <c r="M231" i="3"/>
  <c r="A232" i="3"/>
  <c r="B232" i="3"/>
  <c r="C232" i="3"/>
  <c r="D232" i="3"/>
  <c r="E232" i="3"/>
  <c r="F232" i="3"/>
  <c r="G232" i="3"/>
  <c r="H232" i="3"/>
  <c r="I232" i="3"/>
  <c r="J232" i="3"/>
  <c r="K232" i="3"/>
  <c r="L232" i="3"/>
  <c r="M232" i="3"/>
  <c r="A233" i="3"/>
  <c r="B233" i="3"/>
  <c r="C233" i="3"/>
  <c r="D233" i="3"/>
  <c r="E233" i="3"/>
  <c r="F233" i="3"/>
  <c r="G233" i="3"/>
  <c r="H233" i="3"/>
  <c r="I233" i="3"/>
  <c r="J233" i="3"/>
  <c r="K233" i="3"/>
  <c r="L233" i="3"/>
  <c r="M233" i="3"/>
  <c r="A234" i="3"/>
  <c r="B234" i="3"/>
  <c r="C234" i="3"/>
  <c r="D234" i="3"/>
  <c r="E234" i="3"/>
  <c r="F234" i="3"/>
  <c r="G234" i="3"/>
  <c r="H234" i="3"/>
  <c r="I234" i="3"/>
  <c r="J234" i="3"/>
  <c r="K234" i="3"/>
  <c r="L234" i="3"/>
  <c r="M234" i="3"/>
  <c r="A235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A236" i="3"/>
  <c r="B236" i="3"/>
  <c r="C236" i="3"/>
  <c r="D236" i="3"/>
  <c r="E236" i="3"/>
  <c r="F236" i="3"/>
  <c r="G236" i="3"/>
  <c r="H236" i="3"/>
  <c r="I236" i="3"/>
  <c r="J236" i="3"/>
  <c r="K236" i="3"/>
  <c r="L236" i="3"/>
  <c r="M236" i="3"/>
  <c r="A237" i="3"/>
  <c r="B237" i="3"/>
  <c r="C237" i="3"/>
  <c r="D237" i="3"/>
  <c r="E237" i="3"/>
  <c r="F237" i="3"/>
  <c r="G237" i="3"/>
  <c r="H237" i="3"/>
  <c r="N237" i="3" s="1"/>
  <c r="I237" i="3"/>
  <c r="J237" i="3"/>
  <c r="K237" i="3"/>
  <c r="L237" i="3"/>
  <c r="M237" i="3"/>
  <c r="A238" i="3"/>
  <c r="B238" i="3"/>
  <c r="C238" i="3"/>
  <c r="D238" i="3"/>
  <c r="E238" i="3"/>
  <c r="F238" i="3"/>
  <c r="G238" i="3"/>
  <c r="H238" i="3"/>
  <c r="I238" i="3"/>
  <c r="J238" i="3"/>
  <c r="K238" i="3"/>
  <c r="L238" i="3"/>
  <c r="M238" i="3"/>
  <c r="A239" i="3"/>
  <c r="B239" i="3"/>
  <c r="C239" i="3"/>
  <c r="D239" i="3"/>
  <c r="E239" i="3"/>
  <c r="F239" i="3"/>
  <c r="G239" i="3"/>
  <c r="H239" i="3"/>
  <c r="I239" i="3"/>
  <c r="J239" i="3"/>
  <c r="K239" i="3"/>
  <c r="L239" i="3"/>
  <c r="M239" i="3"/>
  <c r="A240" i="3"/>
  <c r="B240" i="3"/>
  <c r="C240" i="3"/>
  <c r="D240" i="3"/>
  <c r="E240" i="3"/>
  <c r="F240" i="3"/>
  <c r="G240" i="3"/>
  <c r="H240" i="3"/>
  <c r="I240" i="3"/>
  <c r="J240" i="3"/>
  <c r="K240" i="3"/>
  <c r="L240" i="3"/>
  <c r="M240" i="3"/>
  <c r="A241" i="3"/>
  <c r="B241" i="3"/>
  <c r="C241" i="3"/>
  <c r="D241" i="3"/>
  <c r="E241" i="3"/>
  <c r="F241" i="3"/>
  <c r="G241" i="3"/>
  <c r="H241" i="3"/>
  <c r="I241" i="3"/>
  <c r="J241" i="3"/>
  <c r="K241" i="3"/>
  <c r="L241" i="3"/>
  <c r="M241" i="3"/>
  <c r="A242" i="3"/>
  <c r="B242" i="3"/>
  <c r="C242" i="3"/>
  <c r="D242" i="3"/>
  <c r="E242" i="3"/>
  <c r="F242" i="3"/>
  <c r="G242" i="3"/>
  <c r="H242" i="3"/>
  <c r="I242" i="3"/>
  <c r="J242" i="3"/>
  <c r="K242" i="3"/>
  <c r="L242" i="3"/>
  <c r="M242" i="3"/>
  <c r="A243" i="3"/>
  <c r="B243" i="3"/>
  <c r="C243" i="3"/>
  <c r="D243" i="3"/>
  <c r="E243" i="3"/>
  <c r="F243" i="3"/>
  <c r="G243" i="3"/>
  <c r="H243" i="3"/>
  <c r="I243" i="3"/>
  <c r="J243" i="3"/>
  <c r="K243" i="3"/>
  <c r="L243" i="3"/>
  <c r="M243" i="3"/>
  <c r="A244" i="3"/>
  <c r="B244" i="3"/>
  <c r="C244" i="3"/>
  <c r="D244" i="3"/>
  <c r="E244" i="3"/>
  <c r="F244" i="3"/>
  <c r="G244" i="3"/>
  <c r="H244" i="3"/>
  <c r="I244" i="3"/>
  <c r="J244" i="3"/>
  <c r="K244" i="3"/>
  <c r="L244" i="3"/>
  <c r="M244" i="3"/>
  <c r="A245" i="3"/>
  <c r="B245" i="3"/>
  <c r="C245" i="3"/>
  <c r="D245" i="3"/>
  <c r="E245" i="3"/>
  <c r="F245" i="3"/>
  <c r="G245" i="3"/>
  <c r="H245" i="3"/>
  <c r="N245" i="3" s="1"/>
  <c r="I245" i="3"/>
  <c r="J245" i="3"/>
  <c r="K245" i="3"/>
  <c r="L245" i="3"/>
  <c r="M245" i="3"/>
  <c r="A246" i="3"/>
  <c r="B246" i="3"/>
  <c r="C246" i="3"/>
  <c r="D246" i="3"/>
  <c r="E246" i="3"/>
  <c r="F246" i="3"/>
  <c r="G246" i="3"/>
  <c r="H246" i="3"/>
  <c r="I246" i="3"/>
  <c r="J246" i="3"/>
  <c r="K246" i="3"/>
  <c r="L246" i="3"/>
  <c r="M246" i="3"/>
  <c r="A247" i="3"/>
  <c r="B247" i="3"/>
  <c r="C247" i="3"/>
  <c r="D247" i="3"/>
  <c r="E247" i="3"/>
  <c r="F247" i="3"/>
  <c r="G247" i="3"/>
  <c r="H247" i="3"/>
  <c r="I247" i="3"/>
  <c r="J247" i="3"/>
  <c r="K247" i="3"/>
  <c r="L247" i="3"/>
  <c r="M247" i="3"/>
  <c r="A248" i="3"/>
  <c r="B248" i="3"/>
  <c r="C248" i="3"/>
  <c r="D248" i="3"/>
  <c r="E248" i="3"/>
  <c r="F248" i="3"/>
  <c r="G248" i="3"/>
  <c r="H248" i="3"/>
  <c r="I248" i="3"/>
  <c r="J248" i="3"/>
  <c r="K248" i="3"/>
  <c r="L248" i="3"/>
  <c r="M248" i="3"/>
  <c r="A249" i="3"/>
  <c r="B249" i="3"/>
  <c r="C249" i="3"/>
  <c r="D249" i="3"/>
  <c r="E249" i="3"/>
  <c r="F249" i="3"/>
  <c r="G249" i="3"/>
  <c r="H249" i="3"/>
  <c r="I249" i="3"/>
  <c r="J249" i="3"/>
  <c r="K249" i="3"/>
  <c r="L249" i="3"/>
  <c r="M249" i="3"/>
  <c r="A250" i="3"/>
  <c r="B250" i="3"/>
  <c r="C250" i="3"/>
  <c r="D250" i="3"/>
  <c r="E250" i="3"/>
  <c r="F250" i="3"/>
  <c r="G250" i="3"/>
  <c r="H250" i="3"/>
  <c r="I250" i="3"/>
  <c r="J250" i="3"/>
  <c r="K250" i="3"/>
  <c r="L250" i="3"/>
  <c r="M250" i="3"/>
  <c r="A251" i="3"/>
  <c r="B251" i="3"/>
  <c r="C251" i="3"/>
  <c r="D251" i="3"/>
  <c r="E251" i="3"/>
  <c r="F251" i="3"/>
  <c r="G251" i="3"/>
  <c r="H251" i="3"/>
  <c r="I251" i="3"/>
  <c r="J251" i="3"/>
  <c r="K251" i="3"/>
  <c r="L251" i="3"/>
  <c r="M251" i="3"/>
  <c r="A252" i="3"/>
  <c r="B252" i="3"/>
  <c r="C252" i="3"/>
  <c r="D252" i="3"/>
  <c r="E252" i="3"/>
  <c r="F252" i="3"/>
  <c r="G252" i="3"/>
  <c r="H252" i="3"/>
  <c r="I252" i="3"/>
  <c r="J252" i="3"/>
  <c r="K252" i="3"/>
  <c r="L252" i="3"/>
  <c r="M252" i="3"/>
  <c r="A253" i="3"/>
  <c r="B253" i="3"/>
  <c r="C253" i="3"/>
  <c r="D253" i="3"/>
  <c r="E253" i="3"/>
  <c r="F253" i="3"/>
  <c r="G253" i="3"/>
  <c r="H253" i="3"/>
  <c r="N253" i="3" s="1"/>
  <c r="I253" i="3"/>
  <c r="J253" i="3"/>
  <c r="K253" i="3"/>
  <c r="L253" i="3"/>
  <c r="M253" i="3"/>
  <c r="A254" i="3"/>
  <c r="B254" i="3"/>
  <c r="C254" i="3"/>
  <c r="D254" i="3"/>
  <c r="E254" i="3"/>
  <c r="F254" i="3"/>
  <c r="G254" i="3"/>
  <c r="H254" i="3"/>
  <c r="I254" i="3"/>
  <c r="J254" i="3"/>
  <c r="K254" i="3"/>
  <c r="L254" i="3"/>
  <c r="M254" i="3"/>
  <c r="A255" i="3"/>
  <c r="B255" i="3"/>
  <c r="C255" i="3"/>
  <c r="D255" i="3"/>
  <c r="E255" i="3"/>
  <c r="F255" i="3"/>
  <c r="G255" i="3"/>
  <c r="H255" i="3"/>
  <c r="I255" i="3"/>
  <c r="J255" i="3"/>
  <c r="K255" i="3"/>
  <c r="L255" i="3"/>
  <c r="M255" i="3"/>
  <c r="A256" i="3"/>
  <c r="B256" i="3"/>
  <c r="C256" i="3"/>
  <c r="D256" i="3"/>
  <c r="E256" i="3"/>
  <c r="F256" i="3"/>
  <c r="G256" i="3"/>
  <c r="H256" i="3"/>
  <c r="I256" i="3"/>
  <c r="J256" i="3"/>
  <c r="K256" i="3"/>
  <c r="L256" i="3"/>
  <c r="M256" i="3"/>
  <c r="A257" i="3"/>
  <c r="B257" i="3"/>
  <c r="C257" i="3"/>
  <c r="D257" i="3"/>
  <c r="E257" i="3"/>
  <c r="F257" i="3"/>
  <c r="G257" i="3"/>
  <c r="H257" i="3"/>
  <c r="I257" i="3"/>
  <c r="J257" i="3"/>
  <c r="K257" i="3"/>
  <c r="L257" i="3"/>
  <c r="M257" i="3"/>
  <c r="A258" i="3"/>
  <c r="B258" i="3"/>
  <c r="C258" i="3"/>
  <c r="D258" i="3"/>
  <c r="E258" i="3"/>
  <c r="F258" i="3"/>
  <c r="G258" i="3"/>
  <c r="H258" i="3"/>
  <c r="I258" i="3"/>
  <c r="J258" i="3"/>
  <c r="K258" i="3"/>
  <c r="L258" i="3"/>
  <c r="M258" i="3"/>
  <c r="A259" i="3"/>
  <c r="B259" i="3"/>
  <c r="C259" i="3"/>
  <c r="D259" i="3"/>
  <c r="E259" i="3"/>
  <c r="F259" i="3"/>
  <c r="G259" i="3"/>
  <c r="H259" i="3"/>
  <c r="I259" i="3"/>
  <c r="J259" i="3"/>
  <c r="K259" i="3"/>
  <c r="L259" i="3"/>
  <c r="M259" i="3"/>
  <c r="A260" i="3"/>
  <c r="B260" i="3"/>
  <c r="C260" i="3"/>
  <c r="D260" i="3"/>
  <c r="E260" i="3"/>
  <c r="F260" i="3"/>
  <c r="G260" i="3"/>
  <c r="H260" i="3"/>
  <c r="I260" i="3"/>
  <c r="J260" i="3"/>
  <c r="K260" i="3"/>
  <c r="L260" i="3"/>
  <c r="M260" i="3"/>
  <c r="A261" i="3"/>
  <c r="B261" i="3"/>
  <c r="C261" i="3"/>
  <c r="D261" i="3"/>
  <c r="E261" i="3"/>
  <c r="F261" i="3"/>
  <c r="G261" i="3"/>
  <c r="H261" i="3"/>
  <c r="N261" i="3" s="1"/>
  <c r="I261" i="3"/>
  <c r="J261" i="3"/>
  <c r="K261" i="3"/>
  <c r="L261" i="3"/>
  <c r="M261" i="3"/>
  <c r="A262" i="3"/>
  <c r="B262" i="3"/>
  <c r="C262" i="3"/>
  <c r="D262" i="3"/>
  <c r="E262" i="3"/>
  <c r="F262" i="3"/>
  <c r="G262" i="3"/>
  <c r="H262" i="3"/>
  <c r="I262" i="3"/>
  <c r="J262" i="3"/>
  <c r="K262" i="3"/>
  <c r="L262" i="3"/>
  <c r="M262" i="3"/>
  <c r="A263" i="3"/>
  <c r="B263" i="3"/>
  <c r="C263" i="3"/>
  <c r="D263" i="3"/>
  <c r="E263" i="3"/>
  <c r="F263" i="3"/>
  <c r="G263" i="3"/>
  <c r="H263" i="3"/>
  <c r="I263" i="3"/>
  <c r="J263" i="3"/>
  <c r="K263" i="3"/>
  <c r="L263" i="3"/>
  <c r="M263" i="3"/>
  <c r="A264" i="3"/>
  <c r="B264" i="3"/>
  <c r="C264" i="3"/>
  <c r="D264" i="3"/>
  <c r="E264" i="3"/>
  <c r="F264" i="3"/>
  <c r="G264" i="3"/>
  <c r="H264" i="3"/>
  <c r="I264" i="3"/>
  <c r="J264" i="3"/>
  <c r="K264" i="3"/>
  <c r="L264" i="3"/>
  <c r="M264" i="3"/>
  <c r="A265" i="3"/>
  <c r="B265" i="3"/>
  <c r="C265" i="3"/>
  <c r="D265" i="3"/>
  <c r="E265" i="3"/>
  <c r="F265" i="3"/>
  <c r="G265" i="3"/>
  <c r="H265" i="3"/>
  <c r="I265" i="3"/>
  <c r="J265" i="3"/>
  <c r="K265" i="3"/>
  <c r="L265" i="3"/>
  <c r="M265" i="3"/>
  <c r="A266" i="3"/>
  <c r="B266" i="3"/>
  <c r="C266" i="3"/>
  <c r="D266" i="3"/>
  <c r="E266" i="3"/>
  <c r="F266" i="3"/>
  <c r="G266" i="3"/>
  <c r="H266" i="3"/>
  <c r="I266" i="3"/>
  <c r="J266" i="3"/>
  <c r="K266" i="3"/>
  <c r="L266" i="3"/>
  <c r="M266" i="3"/>
  <c r="A267" i="3"/>
  <c r="B267" i="3"/>
  <c r="C267" i="3"/>
  <c r="D267" i="3"/>
  <c r="E267" i="3"/>
  <c r="F267" i="3"/>
  <c r="G267" i="3"/>
  <c r="H267" i="3"/>
  <c r="I267" i="3"/>
  <c r="J267" i="3"/>
  <c r="K267" i="3"/>
  <c r="L267" i="3"/>
  <c r="M267" i="3"/>
  <c r="A268" i="3"/>
  <c r="B268" i="3"/>
  <c r="C268" i="3"/>
  <c r="D268" i="3"/>
  <c r="E268" i="3"/>
  <c r="F268" i="3"/>
  <c r="G268" i="3"/>
  <c r="H268" i="3"/>
  <c r="I268" i="3"/>
  <c r="J268" i="3"/>
  <c r="K268" i="3"/>
  <c r="L268" i="3"/>
  <c r="M268" i="3"/>
  <c r="A269" i="3"/>
  <c r="B269" i="3"/>
  <c r="C269" i="3"/>
  <c r="D269" i="3"/>
  <c r="E269" i="3"/>
  <c r="F269" i="3"/>
  <c r="G269" i="3"/>
  <c r="H269" i="3"/>
  <c r="N269" i="3" s="1"/>
  <c r="I269" i="3"/>
  <c r="J269" i="3"/>
  <c r="K269" i="3"/>
  <c r="L269" i="3"/>
  <c r="M269" i="3"/>
  <c r="A270" i="3"/>
  <c r="B270" i="3"/>
  <c r="C270" i="3"/>
  <c r="D270" i="3"/>
  <c r="E270" i="3"/>
  <c r="F270" i="3"/>
  <c r="G270" i="3"/>
  <c r="H270" i="3"/>
  <c r="I270" i="3"/>
  <c r="J270" i="3"/>
  <c r="K270" i="3"/>
  <c r="L270" i="3"/>
  <c r="M270" i="3"/>
  <c r="A271" i="3"/>
  <c r="B271" i="3"/>
  <c r="C271" i="3"/>
  <c r="D271" i="3"/>
  <c r="E271" i="3"/>
  <c r="F271" i="3"/>
  <c r="G271" i="3"/>
  <c r="H271" i="3"/>
  <c r="I271" i="3"/>
  <c r="J271" i="3"/>
  <c r="K271" i="3"/>
  <c r="L271" i="3"/>
  <c r="M271" i="3"/>
  <c r="A272" i="3"/>
  <c r="B272" i="3"/>
  <c r="C272" i="3"/>
  <c r="D272" i="3"/>
  <c r="E272" i="3"/>
  <c r="F272" i="3"/>
  <c r="G272" i="3"/>
  <c r="H272" i="3"/>
  <c r="I272" i="3"/>
  <c r="J272" i="3"/>
  <c r="K272" i="3"/>
  <c r="L272" i="3"/>
  <c r="M272" i="3"/>
  <c r="A273" i="3"/>
  <c r="B273" i="3"/>
  <c r="C273" i="3"/>
  <c r="D273" i="3"/>
  <c r="E273" i="3"/>
  <c r="F273" i="3"/>
  <c r="G273" i="3"/>
  <c r="H273" i="3"/>
  <c r="I273" i="3"/>
  <c r="J273" i="3"/>
  <c r="K273" i="3"/>
  <c r="L273" i="3"/>
  <c r="M273" i="3"/>
  <c r="A274" i="3"/>
  <c r="B274" i="3"/>
  <c r="C274" i="3"/>
  <c r="D274" i="3"/>
  <c r="E274" i="3"/>
  <c r="F274" i="3"/>
  <c r="G274" i="3"/>
  <c r="H274" i="3"/>
  <c r="I274" i="3"/>
  <c r="J274" i="3"/>
  <c r="K274" i="3"/>
  <c r="L274" i="3"/>
  <c r="M274" i="3"/>
  <c r="A275" i="3"/>
  <c r="B275" i="3"/>
  <c r="C275" i="3"/>
  <c r="D275" i="3"/>
  <c r="E275" i="3"/>
  <c r="F275" i="3"/>
  <c r="G275" i="3"/>
  <c r="H275" i="3"/>
  <c r="I275" i="3"/>
  <c r="J275" i="3"/>
  <c r="K275" i="3"/>
  <c r="L275" i="3"/>
  <c r="M275" i="3"/>
  <c r="A276" i="3"/>
  <c r="B276" i="3"/>
  <c r="C276" i="3"/>
  <c r="D276" i="3"/>
  <c r="E276" i="3"/>
  <c r="F276" i="3"/>
  <c r="G276" i="3"/>
  <c r="H276" i="3"/>
  <c r="I276" i="3"/>
  <c r="J276" i="3"/>
  <c r="K276" i="3"/>
  <c r="L276" i="3"/>
  <c r="M276" i="3"/>
  <c r="A277" i="3"/>
  <c r="B277" i="3"/>
  <c r="C277" i="3"/>
  <c r="D277" i="3"/>
  <c r="E277" i="3"/>
  <c r="F277" i="3"/>
  <c r="G277" i="3"/>
  <c r="H277" i="3"/>
  <c r="N277" i="3" s="1"/>
  <c r="I277" i="3"/>
  <c r="J277" i="3"/>
  <c r="K277" i="3"/>
  <c r="L277" i="3"/>
  <c r="M277" i="3"/>
  <c r="A278" i="3"/>
  <c r="B278" i="3"/>
  <c r="C278" i="3"/>
  <c r="D278" i="3"/>
  <c r="E278" i="3"/>
  <c r="F278" i="3"/>
  <c r="G278" i="3"/>
  <c r="H278" i="3"/>
  <c r="I278" i="3"/>
  <c r="J278" i="3"/>
  <c r="K278" i="3"/>
  <c r="L278" i="3"/>
  <c r="M278" i="3"/>
  <c r="A279" i="3"/>
  <c r="B279" i="3"/>
  <c r="C279" i="3"/>
  <c r="D279" i="3"/>
  <c r="E279" i="3"/>
  <c r="F279" i="3"/>
  <c r="G279" i="3"/>
  <c r="H279" i="3"/>
  <c r="I279" i="3"/>
  <c r="J279" i="3"/>
  <c r="K279" i="3"/>
  <c r="L279" i="3"/>
  <c r="M279" i="3"/>
  <c r="A280" i="3"/>
  <c r="B280" i="3"/>
  <c r="C280" i="3"/>
  <c r="D280" i="3"/>
  <c r="E280" i="3"/>
  <c r="F280" i="3"/>
  <c r="G280" i="3"/>
  <c r="H280" i="3"/>
  <c r="I280" i="3"/>
  <c r="J280" i="3"/>
  <c r="K280" i="3"/>
  <c r="L280" i="3"/>
  <c r="M280" i="3"/>
  <c r="A281" i="3"/>
  <c r="B281" i="3"/>
  <c r="C281" i="3"/>
  <c r="D281" i="3"/>
  <c r="E281" i="3"/>
  <c r="F281" i="3"/>
  <c r="G281" i="3"/>
  <c r="H281" i="3"/>
  <c r="I281" i="3"/>
  <c r="J281" i="3"/>
  <c r="K281" i="3"/>
  <c r="L281" i="3"/>
  <c r="M281" i="3"/>
  <c r="A282" i="3"/>
  <c r="B282" i="3"/>
  <c r="C282" i="3"/>
  <c r="D282" i="3"/>
  <c r="E282" i="3"/>
  <c r="F282" i="3"/>
  <c r="G282" i="3"/>
  <c r="H282" i="3"/>
  <c r="I282" i="3"/>
  <c r="J282" i="3"/>
  <c r="K282" i="3"/>
  <c r="L282" i="3"/>
  <c r="M282" i="3"/>
  <c r="A283" i="3"/>
  <c r="B283" i="3"/>
  <c r="C283" i="3"/>
  <c r="D283" i="3"/>
  <c r="E283" i="3"/>
  <c r="F283" i="3"/>
  <c r="G283" i="3"/>
  <c r="H283" i="3"/>
  <c r="I283" i="3"/>
  <c r="J283" i="3"/>
  <c r="K283" i="3"/>
  <c r="L283" i="3"/>
  <c r="M283" i="3"/>
  <c r="A284" i="3"/>
  <c r="B284" i="3"/>
  <c r="C284" i="3"/>
  <c r="D284" i="3"/>
  <c r="E284" i="3"/>
  <c r="F284" i="3"/>
  <c r="G284" i="3"/>
  <c r="H284" i="3"/>
  <c r="I284" i="3"/>
  <c r="J284" i="3"/>
  <c r="K284" i="3"/>
  <c r="L284" i="3"/>
  <c r="M284" i="3"/>
  <c r="A285" i="3"/>
  <c r="B285" i="3"/>
  <c r="C285" i="3"/>
  <c r="D285" i="3"/>
  <c r="E285" i="3"/>
  <c r="F285" i="3"/>
  <c r="G285" i="3"/>
  <c r="H285" i="3"/>
  <c r="N285" i="3" s="1"/>
  <c r="I285" i="3"/>
  <c r="J285" i="3"/>
  <c r="K285" i="3"/>
  <c r="L285" i="3"/>
  <c r="M285" i="3"/>
  <c r="A286" i="3"/>
  <c r="B286" i="3"/>
  <c r="C286" i="3"/>
  <c r="D286" i="3"/>
  <c r="E286" i="3"/>
  <c r="F286" i="3"/>
  <c r="G286" i="3"/>
  <c r="H286" i="3"/>
  <c r="I286" i="3"/>
  <c r="J286" i="3"/>
  <c r="K286" i="3"/>
  <c r="L286" i="3"/>
  <c r="M286" i="3"/>
  <c r="A287" i="3"/>
  <c r="B287" i="3"/>
  <c r="C287" i="3"/>
  <c r="D287" i="3"/>
  <c r="E287" i="3"/>
  <c r="F287" i="3"/>
  <c r="G287" i="3"/>
  <c r="H287" i="3"/>
  <c r="I287" i="3"/>
  <c r="J287" i="3"/>
  <c r="K287" i="3"/>
  <c r="L287" i="3"/>
  <c r="M287" i="3"/>
  <c r="A288" i="3"/>
  <c r="B288" i="3"/>
  <c r="C288" i="3"/>
  <c r="D288" i="3"/>
  <c r="E288" i="3"/>
  <c r="F288" i="3"/>
  <c r="G288" i="3"/>
  <c r="H288" i="3"/>
  <c r="I288" i="3"/>
  <c r="J288" i="3"/>
  <c r="K288" i="3"/>
  <c r="L288" i="3"/>
  <c r="M288" i="3"/>
  <c r="A289" i="3"/>
  <c r="B289" i="3"/>
  <c r="C289" i="3"/>
  <c r="D289" i="3"/>
  <c r="E289" i="3"/>
  <c r="F289" i="3"/>
  <c r="G289" i="3"/>
  <c r="H289" i="3"/>
  <c r="I289" i="3"/>
  <c r="J289" i="3"/>
  <c r="K289" i="3"/>
  <c r="L289" i="3"/>
  <c r="M289" i="3"/>
  <c r="A290" i="3"/>
  <c r="B290" i="3"/>
  <c r="C290" i="3"/>
  <c r="D290" i="3"/>
  <c r="E290" i="3"/>
  <c r="F290" i="3"/>
  <c r="G290" i="3"/>
  <c r="H290" i="3"/>
  <c r="I290" i="3"/>
  <c r="J290" i="3"/>
  <c r="K290" i="3"/>
  <c r="L290" i="3"/>
  <c r="M290" i="3"/>
  <c r="A291" i="3"/>
  <c r="B291" i="3"/>
  <c r="C291" i="3"/>
  <c r="D291" i="3"/>
  <c r="E291" i="3"/>
  <c r="F291" i="3"/>
  <c r="G291" i="3"/>
  <c r="H291" i="3"/>
  <c r="I291" i="3"/>
  <c r="J291" i="3"/>
  <c r="K291" i="3"/>
  <c r="L291" i="3"/>
  <c r="M291" i="3"/>
  <c r="A292" i="3"/>
  <c r="B292" i="3"/>
  <c r="C292" i="3"/>
  <c r="D292" i="3"/>
  <c r="E292" i="3"/>
  <c r="F292" i="3"/>
  <c r="G292" i="3"/>
  <c r="H292" i="3"/>
  <c r="I292" i="3"/>
  <c r="J292" i="3"/>
  <c r="K292" i="3"/>
  <c r="L292" i="3"/>
  <c r="M292" i="3"/>
  <c r="A293" i="3"/>
  <c r="B293" i="3"/>
  <c r="C293" i="3"/>
  <c r="D293" i="3"/>
  <c r="E293" i="3"/>
  <c r="F293" i="3"/>
  <c r="G293" i="3"/>
  <c r="H293" i="3"/>
  <c r="N293" i="3" s="1"/>
  <c r="I293" i="3"/>
  <c r="J293" i="3"/>
  <c r="K293" i="3"/>
  <c r="L293" i="3"/>
  <c r="M293" i="3"/>
  <c r="A294" i="3"/>
  <c r="B294" i="3"/>
  <c r="C294" i="3"/>
  <c r="D294" i="3"/>
  <c r="E294" i="3"/>
  <c r="F294" i="3"/>
  <c r="G294" i="3"/>
  <c r="H294" i="3"/>
  <c r="I294" i="3"/>
  <c r="J294" i="3"/>
  <c r="K294" i="3"/>
  <c r="L294" i="3"/>
  <c r="M294" i="3"/>
  <c r="A295" i="3"/>
  <c r="B295" i="3"/>
  <c r="C295" i="3"/>
  <c r="D295" i="3"/>
  <c r="E295" i="3"/>
  <c r="F295" i="3"/>
  <c r="G295" i="3"/>
  <c r="H295" i="3"/>
  <c r="I295" i="3"/>
  <c r="J295" i="3"/>
  <c r="K295" i="3"/>
  <c r="L295" i="3"/>
  <c r="M295" i="3"/>
  <c r="A296" i="3"/>
  <c r="B296" i="3"/>
  <c r="C296" i="3"/>
  <c r="D296" i="3"/>
  <c r="E296" i="3"/>
  <c r="F296" i="3"/>
  <c r="G296" i="3"/>
  <c r="H296" i="3"/>
  <c r="I296" i="3"/>
  <c r="J296" i="3"/>
  <c r="K296" i="3"/>
  <c r="L296" i="3"/>
  <c r="M296" i="3"/>
  <c r="A297" i="3"/>
  <c r="B297" i="3"/>
  <c r="C297" i="3"/>
  <c r="D297" i="3"/>
  <c r="E297" i="3"/>
  <c r="F297" i="3"/>
  <c r="G297" i="3"/>
  <c r="H297" i="3"/>
  <c r="I297" i="3"/>
  <c r="J297" i="3"/>
  <c r="K297" i="3"/>
  <c r="L297" i="3"/>
  <c r="M297" i="3"/>
  <c r="A298" i="3"/>
  <c r="B298" i="3"/>
  <c r="C298" i="3"/>
  <c r="D298" i="3"/>
  <c r="E298" i="3"/>
  <c r="F298" i="3"/>
  <c r="G298" i="3"/>
  <c r="H298" i="3"/>
  <c r="I298" i="3"/>
  <c r="J298" i="3"/>
  <c r="K298" i="3"/>
  <c r="L298" i="3"/>
  <c r="M298" i="3"/>
  <c r="A299" i="3"/>
  <c r="B299" i="3"/>
  <c r="C299" i="3"/>
  <c r="D299" i="3"/>
  <c r="E299" i="3"/>
  <c r="F299" i="3"/>
  <c r="G299" i="3"/>
  <c r="H299" i="3"/>
  <c r="I299" i="3"/>
  <c r="J299" i="3"/>
  <c r="K299" i="3"/>
  <c r="L299" i="3"/>
  <c r="M299" i="3"/>
  <c r="A300" i="3"/>
  <c r="B300" i="3"/>
  <c r="C300" i="3"/>
  <c r="D300" i="3"/>
  <c r="E300" i="3"/>
  <c r="F300" i="3"/>
  <c r="G300" i="3"/>
  <c r="H300" i="3"/>
  <c r="I300" i="3"/>
  <c r="J300" i="3"/>
  <c r="K300" i="3"/>
  <c r="L300" i="3"/>
  <c r="M300" i="3"/>
  <c r="A301" i="3"/>
  <c r="B301" i="3"/>
  <c r="C301" i="3"/>
  <c r="D301" i="3"/>
  <c r="E301" i="3"/>
  <c r="F301" i="3"/>
  <c r="G301" i="3"/>
  <c r="H301" i="3"/>
  <c r="N301" i="3" s="1"/>
  <c r="I301" i="3"/>
  <c r="J301" i="3"/>
  <c r="K301" i="3"/>
  <c r="L301" i="3"/>
  <c r="M301" i="3"/>
  <c r="A302" i="3"/>
  <c r="B302" i="3"/>
  <c r="C302" i="3"/>
  <c r="D302" i="3"/>
  <c r="E302" i="3"/>
  <c r="F302" i="3"/>
  <c r="G302" i="3"/>
  <c r="H302" i="3"/>
  <c r="I302" i="3"/>
  <c r="J302" i="3"/>
  <c r="K302" i="3"/>
  <c r="L302" i="3"/>
  <c r="M302" i="3"/>
  <c r="A303" i="3"/>
  <c r="B303" i="3"/>
  <c r="C303" i="3"/>
  <c r="D303" i="3"/>
  <c r="E303" i="3"/>
  <c r="F303" i="3"/>
  <c r="G303" i="3"/>
  <c r="H303" i="3"/>
  <c r="I303" i="3"/>
  <c r="J303" i="3"/>
  <c r="K303" i="3"/>
  <c r="L303" i="3"/>
  <c r="M303" i="3"/>
  <c r="A304" i="3"/>
  <c r="B304" i="3"/>
  <c r="C304" i="3"/>
  <c r="D304" i="3"/>
  <c r="E304" i="3"/>
  <c r="F304" i="3"/>
  <c r="G304" i="3"/>
  <c r="H304" i="3"/>
  <c r="I304" i="3"/>
  <c r="J304" i="3"/>
  <c r="K304" i="3"/>
  <c r="L304" i="3"/>
  <c r="M304" i="3"/>
  <c r="A305" i="3"/>
  <c r="B305" i="3"/>
  <c r="C305" i="3"/>
  <c r="D305" i="3"/>
  <c r="E305" i="3"/>
  <c r="F305" i="3"/>
  <c r="G305" i="3"/>
  <c r="H305" i="3"/>
  <c r="I305" i="3"/>
  <c r="J305" i="3"/>
  <c r="K305" i="3"/>
  <c r="L305" i="3"/>
  <c r="M305" i="3"/>
  <c r="A306" i="3"/>
  <c r="B306" i="3"/>
  <c r="C306" i="3"/>
  <c r="D306" i="3"/>
  <c r="E306" i="3"/>
  <c r="F306" i="3"/>
  <c r="G306" i="3"/>
  <c r="H306" i="3"/>
  <c r="I306" i="3"/>
  <c r="J306" i="3"/>
  <c r="K306" i="3"/>
  <c r="L306" i="3"/>
  <c r="M306" i="3"/>
  <c r="A307" i="3"/>
  <c r="B307" i="3"/>
  <c r="C307" i="3"/>
  <c r="D307" i="3"/>
  <c r="E307" i="3"/>
  <c r="F307" i="3"/>
  <c r="G307" i="3"/>
  <c r="H307" i="3"/>
  <c r="I307" i="3"/>
  <c r="J307" i="3"/>
  <c r="K307" i="3"/>
  <c r="L307" i="3"/>
  <c r="M307" i="3"/>
  <c r="A308" i="3"/>
  <c r="B308" i="3"/>
  <c r="C308" i="3"/>
  <c r="D308" i="3"/>
  <c r="E308" i="3"/>
  <c r="F308" i="3"/>
  <c r="G308" i="3"/>
  <c r="H308" i="3"/>
  <c r="I308" i="3"/>
  <c r="J308" i="3"/>
  <c r="K308" i="3"/>
  <c r="L308" i="3"/>
  <c r="M308" i="3"/>
  <c r="A309" i="3"/>
  <c r="B309" i="3"/>
  <c r="C309" i="3"/>
  <c r="D309" i="3"/>
  <c r="E309" i="3"/>
  <c r="F309" i="3"/>
  <c r="G309" i="3"/>
  <c r="H309" i="3"/>
  <c r="N309" i="3" s="1"/>
  <c r="I309" i="3"/>
  <c r="J309" i="3"/>
  <c r="K309" i="3"/>
  <c r="L309" i="3"/>
  <c r="M309" i="3"/>
  <c r="A310" i="3"/>
  <c r="B310" i="3"/>
  <c r="C310" i="3"/>
  <c r="D310" i="3"/>
  <c r="E310" i="3"/>
  <c r="F310" i="3"/>
  <c r="G310" i="3"/>
  <c r="H310" i="3"/>
  <c r="I310" i="3"/>
  <c r="J310" i="3"/>
  <c r="K310" i="3"/>
  <c r="L310" i="3"/>
  <c r="M310" i="3"/>
  <c r="A311" i="3"/>
  <c r="B311" i="3"/>
  <c r="C311" i="3"/>
  <c r="D311" i="3"/>
  <c r="E311" i="3"/>
  <c r="F311" i="3"/>
  <c r="G311" i="3"/>
  <c r="H311" i="3"/>
  <c r="I311" i="3"/>
  <c r="J311" i="3"/>
  <c r="K311" i="3"/>
  <c r="L311" i="3"/>
  <c r="M311" i="3"/>
  <c r="A312" i="3"/>
  <c r="B312" i="3"/>
  <c r="C312" i="3"/>
  <c r="D312" i="3"/>
  <c r="E312" i="3"/>
  <c r="F312" i="3"/>
  <c r="G312" i="3"/>
  <c r="H312" i="3"/>
  <c r="I312" i="3"/>
  <c r="J312" i="3"/>
  <c r="K312" i="3"/>
  <c r="L312" i="3"/>
  <c r="M312" i="3"/>
  <c r="A313" i="3"/>
  <c r="B313" i="3"/>
  <c r="C313" i="3"/>
  <c r="D313" i="3"/>
  <c r="E313" i="3"/>
  <c r="F313" i="3"/>
  <c r="G313" i="3"/>
  <c r="H313" i="3"/>
  <c r="I313" i="3"/>
  <c r="J313" i="3"/>
  <c r="K313" i="3"/>
  <c r="L313" i="3"/>
  <c r="M313" i="3"/>
  <c r="A314" i="3"/>
  <c r="B314" i="3"/>
  <c r="C314" i="3"/>
  <c r="D314" i="3"/>
  <c r="E314" i="3"/>
  <c r="F314" i="3"/>
  <c r="G314" i="3"/>
  <c r="H314" i="3"/>
  <c r="I314" i="3"/>
  <c r="J314" i="3"/>
  <c r="K314" i="3"/>
  <c r="L314" i="3"/>
  <c r="M314" i="3"/>
  <c r="A315" i="3"/>
  <c r="B315" i="3"/>
  <c r="C315" i="3"/>
  <c r="D315" i="3"/>
  <c r="E315" i="3"/>
  <c r="F315" i="3"/>
  <c r="G315" i="3"/>
  <c r="H315" i="3"/>
  <c r="I315" i="3"/>
  <c r="J315" i="3"/>
  <c r="K315" i="3"/>
  <c r="L315" i="3"/>
  <c r="M315" i="3"/>
  <c r="A316" i="3"/>
  <c r="B316" i="3"/>
  <c r="C316" i="3"/>
  <c r="D316" i="3"/>
  <c r="E316" i="3"/>
  <c r="F316" i="3"/>
  <c r="G316" i="3"/>
  <c r="H316" i="3"/>
  <c r="I316" i="3"/>
  <c r="J316" i="3"/>
  <c r="K316" i="3"/>
  <c r="L316" i="3"/>
  <c r="M316" i="3"/>
  <c r="A317" i="3"/>
  <c r="B317" i="3"/>
  <c r="C317" i="3"/>
  <c r="D317" i="3"/>
  <c r="E317" i="3"/>
  <c r="F317" i="3"/>
  <c r="G317" i="3"/>
  <c r="H317" i="3"/>
  <c r="N317" i="3" s="1"/>
  <c r="I317" i="3"/>
  <c r="J317" i="3"/>
  <c r="K317" i="3"/>
  <c r="L317" i="3"/>
  <c r="M317" i="3"/>
  <c r="A318" i="3"/>
  <c r="B318" i="3"/>
  <c r="C318" i="3"/>
  <c r="D318" i="3"/>
  <c r="E318" i="3"/>
  <c r="F318" i="3"/>
  <c r="G318" i="3"/>
  <c r="H318" i="3"/>
  <c r="I318" i="3"/>
  <c r="J318" i="3"/>
  <c r="K318" i="3"/>
  <c r="L318" i="3"/>
  <c r="M318" i="3"/>
  <c r="A319" i="3"/>
  <c r="B319" i="3"/>
  <c r="C319" i="3"/>
  <c r="D319" i="3"/>
  <c r="E319" i="3"/>
  <c r="F319" i="3"/>
  <c r="G319" i="3"/>
  <c r="H319" i="3"/>
  <c r="I319" i="3"/>
  <c r="J319" i="3"/>
  <c r="K319" i="3"/>
  <c r="L319" i="3"/>
  <c r="M319" i="3"/>
  <c r="A320" i="3"/>
  <c r="B320" i="3"/>
  <c r="C320" i="3"/>
  <c r="D320" i="3"/>
  <c r="E320" i="3"/>
  <c r="F320" i="3"/>
  <c r="G320" i="3"/>
  <c r="H320" i="3"/>
  <c r="I320" i="3"/>
  <c r="J320" i="3"/>
  <c r="K320" i="3"/>
  <c r="L320" i="3"/>
  <c r="M320" i="3"/>
  <c r="A321" i="3"/>
  <c r="B321" i="3"/>
  <c r="C321" i="3"/>
  <c r="D321" i="3"/>
  <c r="E321" i="3"/>
  <c r="F321" i="3"/>
  <c r="G321" i="3"/>
  <c r="H321" i="3"/>
  <c r="I321" i="3"/>
  <c r="J321" i="3"/>
  <c r="K321" i="3"/>
  <c r="L321" i="3"/>
  <c r="M321" i="3"/>
  <c r="A322" i="3"/>
  <c r="B322" i="3"/>
  <c r="C322" i="3"/>
  <c r="D322" i="3"/>
  <c r="E322" i="3"/>
  <c r="F322" i="3"/>
  <c r="G322" i="3"/>
  <c r="H322" i="3"/>
  <c r="I322" i="3"/>
  <c r="J322" i="3"/>
  <c r="K322" i="3"/>
  <c r="L322" i="3"/>
  <c r="M322" i="3"/>
  <c r="A323" i="3"/>
  <c r="B323" i="3"/>
  <c r="C323" i="3"/>
  <c r="D323" i="3"/>
  <c r="E323" i="3"/>
  <c r="F323" i="3"/>
  <c r="G323" i="3"/>
  <c r="H323" i="3"/>
  <c r="I323" i="3"/>
  <c r="J323" i="3"/>
  <c r="K323" i="3"/>
  <c r="L323" i="3"/>
  <c r="M323" i="3"/>
  <c r="A324" i="3"/>
  <c r="B324" i="3"/>
  <c r="C324" i="3"/>
  <c r="D324" i="3"/>
  <c r="E324" i="3"/>
  <c r="F324" i="3"/>
  <c r="G324" i="3"/>
  <c r="H324" i="3"/>
  <c r="I324" i="3"/>
  <c r="J324" i="3"/>
  <c r="K324" i="3"/>
  <c r="L324" i="3"/>
  <c r="M324" i="3"/>
  <c r="A325" i="3"/>
  <c r="B325" i="3"/>
  <c r="C325" i="3"/>
  <c r="D325" i="3"/>
  <c r="E325" i="3"/>
  <c r="F325" i="3"/>
  <c r="G325" i="3"/>
  <c r="H325" i="3"/>
  <c r="N325" i="3" s="1"/>
  <c r="I325" i="3"/>
  <c r="J325" i="3"/>
  <c r="K325" i="3"/>
  <c r="L325" i="3"/>
  <c r="M325" i="3"/>
  <c r="A326" i="3"/>
  <c r="B326" i="3"/>
  <c r="C326" i="3"/>
  <c r="D326" i="3"/>
  <c r="E326" i="3"/>
  <c r="F326" i="3"/>
  <c r="G326" i="3"/>
  <c r="H326" i="3"/>
  <c r="I326" i="3"/>
  <c r="J326" i="3"/>
  <c r="K326" i="3"/>
  <c r="L326" i="3"/>
  <c r="M326" i="3"/>
  <c r="A327" i="3"/>
  <c r="B327" i="3"/>
  <c r="C327" i="3"/>
  <c r="D327" i="3"/>
  <c r="E327" i="3"/>
  <c r="F327" i="3"/>
  <c r="G327" i="3"/>
  <c r="H327" i="3"/>
  <c r="I327" i="3"/>
  <c r="J327" i="3"/>
  <c r="K327" i="3"/>
  <c r="L327" i="3"/>
  <c r="M327" i="3"/>
  <c r="A328" i="3"/>
  <c r="B328" i="3"/>
  <c r="C328" i="3"/>
  <c r="D328" i="3"/>
  <c r="E328" i="3"/>
  <c r="F328" i="3"/>
  <c r="G328" i="3"/>
  <c r="H328" i="3"/>
  <c r="I328" i="3"/>
  <c r="J328" i="3"/>
  <c r="K328" i="3"/>
  <c r="L328" i="3"/>
  <c r="M328" i="3"/>
  <c r="A329" i="3"/>
  <c r="B329" i="3"/>
  <c r="C329" i="3"/>
  <c r="D329" i="3"/>
  <c r="E329" i="3"/>
  <c r="F329" i="3"/>
  <c r="G329" i="3"/>
  <c r="H329" i="3"/>
  <c r="I329" i="3"/>
  <c r="J329" i="3"/>
  <c r="K329" i="3"/>
  <c r="L329" i="3"/>
  <c r="M329" i="3"/>
  <c r="A330" i="3"/>
  <c r="B330" i="3"/>
  <c r="C330" i="3"/>
  <c r="D330" i="3"/>
  <c r="E330" i="3"/>
  <c r="F330" i="3"/>
  <c r="G330" i="3"/>
  <c r="H330" i="3"/>
  <c r="I330" i="3"/>
  <c r="J330" i="3"/>
  <c r="K330" i="3"/>
  <c r="L330" i="3"/>
  <c r="M330" i="3"/>
  <c r="A331" i="3"/>
  <c r="B331" i="3"/>
  <c r="C331" i="3"/>
  <c r="D331" i="3"/>
  <c r="E331" i="3"/>
  <c r="F331" i="3"/>
  <c r="G331" i="3"/>
  <c r="H331" i="3"/>
  <c r="I331" i="3"/>
  <c r="J331" i="3"/>
  <c r="K331" i="3"/>
  <c r="L331" i="3"/>
  <c r="M331" i="3"/>
  <c r="A332" i="3"/>
  <c r="B332" i="3"/>
  <c r="C332" i="3"/>
  <c r="D332" i="3"/>
  <c r="E332" i="3"/>
  <c r="F332" i="3"/>
  <c r="G332" i="3"/>
  <c r="H332" i="3"/>
  <c r="I332" i="3"/>
  <c r="J332" i="3"/>
  <c r="K332" i="3"/>
  <c r="L332" i="3"/>
  <c r="M332" i="3"/>
  <c r="A333" i="3"/>
  <c r="B333" i="3"/>
  <c r="C333" i="3"/>
  <c r="D333" i="3"/>
  <c r="E333" i="3"/>
  <c r="F333" i="3"/>
  <c r="G333" i="3"/>
  <c r="H333" i="3"/>
  <c r="N333" i="3" s="1"/>
  <c r="I333" i="3"/>
  <c r="J333" i="3"/>
  <c r="K333" i="3"/>
  <c r="L333" i="3"/>
  <c r="M333" i="3"/>
  <c r="A334" i="3"/>
  <c r="B334" i="3"/>
  <c r="C334" i="3"/>
  <c r="D334" i="3"/>
  <c r="E334" i="3"/>
  <c r="F334" i="3"/>
  <c r="G334" i="3"/>
  <c r="H334" i="3"/>
  <c r="I334" i="3"/>
  <c r="J334" i="3"/>
  <c r="K334" i="3"/>
  <c r="L334" i="3"/>
  <c r="M334" i="3"/>
  <c r="A335" i="3"/>
  <c r="B335" i="3"/>
  <c r="C335" i="3"/>
  <c r="D335" i="3"/>
  <c r="E335" i="3"/>
  <c r="F335" i="3"/>
  <c r="G335" i="3"/>
  <c r="H335" i="3"/>
  <c r="I335" i="3"/>
  <c r="J335" i="3"/>
  <c r="K335" i="3"/>
  <c r="L335" i="3"/>
  <c r="M335" i="3"/>
  <c r="A336" i="3"/>
  <c r="B336" i="3"/>
  <c r="C336" i="3"/>
  <c r="D336" i="3"/>
  <c r="E336" i="3"/>
  <c r="F336" i="3"/>
  <c r="G336" i="3"/>
  <c r="H336" i="3"/>
  <c r="I336" i="3"/>
  <c r="J336" i="3"/>
  <c r="K336" i="3"/>
  <c r="L336" i="3"/>
  <c r="M336" i="3"/>
  <c r="A337" i="3"/>
  <c r="B337" i="3"/>
  <c r="C337" i="3"/>
  <c r="D337" i="3"/>
  <c r="E337" i="3"/>
  <c r="F337" i="3"/>
  <c r="G337" i="3"/>
  <c r="H337" i="3"/>
  <c r="I337" i="3"/>
  <c r="J337" i="3"/>
  <c r="K337" i="3"/>
  <c r="L337" i="3"/>
  <c r="M337" i="3"/>
  <c r="A338" i="3"/>
  <c r="B338" i="3"/>
  <c r="C338" i="3"/>
  <c r="D338" i="3"/>
  <c r="E338" i="3"/>
  <c r="F338" i="3"/>
  <c r="G338" i="3"/>
  <c r="H338" i="3"/>
  <c r="I338" i="3"/>
  <c r="J338" i="3"/>
  <c r="K338" i="3"/>
  <c r="L338" i="3"/>
  <c r="M338" i="3"/>
  <c r="A339" i="3"/>
  <c r="B339" i="3"/>
  <c r="C339" i="3"/>
  <c r="D339" i="3"/>
  <c r="E339" i="3"/>
  <c r="F339" i="3"/>
  <c r="G339" i="3"/>
  <c r="H339" i="3"/>
  <c r="I339" i="3"/>
  <c r="J339" i="3"/>
  <c r="K339" i="3"/>
  <c r="L339" i="3"/>
  <c r="M339" i="3"/>
  <c r="A340" i="3"/>
  <c r="B340" i="3"/>
  <c r="C340" i="3"/>
  <c r="D340" i="3"/>
  <c r="E340" i="3"/>
  <c r="F340" i="3"/>
  <c r="G340" i="3"/>
  <c r="H340" i="3"/>
  <c r="I340" i="3"/>
  <c r="J340" i="3"/>
  <c r="K340" i="3"/>
  <c r="L340" i="3"/>
  <c r="M340" i="3"/>
  <c r="A341" i="3"/>
  <c r="B341" i="3"/>
  <c r="C341" i="3"/>
  <c r="D341" i="3"/>
  <c r="E341" i="3"/>
  <c r="F341" i="3"/>
  <c r="G341" i="3"/>
  <c r="H341" i="3"/>
  <c r="N341" i="3" s="1"/>
  <c r="I341" i="3"/>
  <c r="J341" i="3"/>
  <c r="K341" i="3"/>
  <c r="L341" i="3"/>
  <c r="M341" i="3"/>
  <c r="A342" i="3"/>
  <c r="B342" i="3"/>
  <c r="C342" i="3"/>
  <c r="D342" i="3"/>
  <c r="E342" i="3"/>
  <c r="F342" i="3"/>
  <c r="G342" i="3"/>
  <c r="H342" i="3"/>
  <c r="I342" i="3"/>
  <c r="J342" i="3"/>
  <c r="K342" i="3"/>
  <c r="L342" i="3"/>
  <c r="M342" i="3"/>
  <c r="A343" i="3"/>
  <c r="B343" i="3"/>
  <c r="C343" i="3"/>
  <c r="D343" i="3"/>
  <c r="E343" i="3"/>
  <c r="F343" i="3"/>
  <c r="G343" i="3"/>
  <c r="H343" i="3"/>
  <c r="I343" i="3"/>
  <c r="J343" i="3"/>
  <c r="K343" i="3"/>
  <c r="L343" i="3"/>
  <c r="M343" i="3"/>
  <c r="A344" i="3"/>
  <c r="B344" i="3"/>
  <c r="C344" i="3"/>
  <c r="D344" i="3"/>
  <c r="E344" i="3"/>
  <c r="F344" i="3"/>
  <c r="G344" i="3"/>
  <c r="H344" i="3"/>
  <c r="I344" i="3"/>
  <c r="J344" i="3"/>
  <c r="K344" i="3"/>
  <c r="L344" i="3"/>
  <c r="M344" i="3"/>
  <c r="A345" i="3"/>
  <c r="B345" i="3"/>
  <c r="C345" i="3"/>
  <c r="D345" i="3"/>
  <c r="E345" i="3"/>
  <c r="F345" i="3"/>
  <c r="G345" i="3"/>
  <c r="H345" i="3"/>
  <c r="I345" i="3"/>
  <c r="J345" i="3"/>
  <c r="K345" i="3"/>
  <c r="L345" i="3"/>
  <c r="M345" i="3"/>
  <c r="A346" i="3"/>
  <c r="B346" i="3"/>
  <c r="C346" i="3"/>
  <c r="D346" i="3"/>
  <c r="E346" i="3"/>
  <c r="F346" i="3"/>
  <c r="G346" i="3"/>
  <c r="H346" i="3"/>
  <c r="I346" i="3"/>
  <c r="J346" i="3"/>
  <c r="K346" i="3"/>
  <c r="L346" i="3"/>
  <c r="M346" i="3"/>
  <c r="A347" i="3"/>
  <c r="B347" i="3"/>
  <c r="C347" i="3"/>
  <c r="D347" i="3"/>
  <c r="E347" i="3"/>
  <c r="F347" i="3"/>
  <c r="G347" i="3"/>
  <c r="H347" i="3"/>
  <c r="I347" i="3"/>
  <c r="J347" i="3"/>
  <c r="K347" i="3"/>
  <c r="L347" i="3"/>
  <c r="M347" i="3"/>
  <c r="A348" i="3"/>
  <c r="B348" i="3"/>
  <c r="C348" i="3"/>
  <c r="D348" i="3"/>
  <c r="E348" i="3"/>
  <c r="F348" i="3"/>
  <c r="G348" i="3"/>
  <c r="H348" i="3"/>
  <c r="I348" i="3"/>
  <c r="J348" i="3"/>
  <c r="K348" i="3"/>
  <c r="L348" i="3"/>
  <c r="M348" i="3"/>
  <c r="A349" i="3"/>
  <c r="B349" i="3"/>
  <c r="C349" i="3"/>
  <c r="D349" i="3"/>
  <c r="E349" i="3"/>
  <c r="F349" i="3"/>
  <c r="G349" i="3"/>
  <c r="H349" i="3"/>
  <c r="N349" i="3" s="1"/>
  <c r="I349" i="3"/>
  <c r="J349" i="3"/>
  <c r="K349" i="3"/>
  <c r="L349" i="3"/>
  <c r="M349" i="3"/>
  <c r="A350" i="3"/>
  <c r="B350" i="3"/>
  <c r="C350" i="3"/>
  <c r="D350" i="3"/>
  <c r="E350" i="3"/>
  <c r="F350" i="3"/>
  <c r="G350" i="3"/>
  <c r="H350" i="3"/>
  <c r="I350" i="3"/>
  <c r="J350" i="3"/>
  <c r="K350" i="3"/>
  <c r="L350" i="3"/>
  <c r="M350" i="3"/>
  <c r="A351" i="3"/>
  <c r="B351" i="3"/>
  <c r="C351" i="3"/>
  <c r="D351" i="3"/>
  <c r="E351" i="3"/>
  <c r="F351" i="3"/>
  <c r="G351" i="3"/>
  <c r="H351" i="3"/>
  <c r="I351" i="3"/>
  <c r="J351" i="3"/>
  <c r="K351" i="3"/>
  <c r="L351" i="3"/>
  <c r="M351" i="3"/>
  <c r="A352" i="3"/>
  <c r="B352" i="3"/>
  <c r="C352" i="3"/>
  <c r="D352" i="3"/>
  <c r="E352" i="3"/>
  <c r="F352" i="3"/>
  <c r="G352" i="3"/>
  <c r="H352" i="3"/>
  <c r="I352" i="3"/>
  <c r="J352" i="3"/>
  <c r="K352" i="3"/>
  <c r="L352" i="3"/>
  <c r="M352" i="3"/>
  <c r="A353" i="3"/>
  <c r="B353" i="3"/>
  <c r="C353" i="3"/>
  <c r="D353" i="3"/>
  <c r="E353" i="3"/>
  <c r="F353" i="3"/>
  <c r="G353" i="3"/>
  <c r="H353" i="3"/>
  <c r="I353" i="3"/>
  <c r="J353" i="3"/>
  <c r="K353" i="3"/>
  <c r="L353" i="3"/>
  <c r="M353" i="3"/>
  <c r="A354" i="3"/>
  <c r="B354" i="3"/>
  <c r="C354" i="3"/>
  <c r="D354" i="3"/>
  <c r="E354" i="3"/>
  <c r="F354" i="3"/>
  <c r="G354" i="3"/>
  <c r="H354" i="3"/>
  <c r="I354" i="3"/>
  <c r="J354" i="3"/>
  <c r="K354" i="3"/>
  <c r="L354" i="3"/>
  <c r="M354" i="3"/>
  <c r="A355" i="3"/>
  <c r="B355" i="3"/>
  <c r="C355" i="3"/>
  <c r="D355" i="3"/>
  <c r="E355" i="3"/>
  <c r="F355" i="3"/>
  <c r="G355" i="3"/>
  <c r="H355" i="3"/>
  <c r="I355" i="3"/>
  <c r="J355" i="3"/>
  <c r="K355" i="3"/>
  <c r="L355" i="3"/>
  <c r="M355" i="3"/>
  <c r="A356" i="3"/>
  <c r="B356" i="3"/>
  <c r="C356" i="3"/>
  <c r="D356" i="3"/>
  <c r="E356" i="3"/>
  <c r="F356" i="3"/>
  <c r="G356" i="3"/>
  <c r="H356" i="3"/>
  <c r="I356" i="3"/>
  <c r="J356" i="3"/>
  <c r="K356" i="3"/>
  <c r="L356" i="3"/>
  <c r="M356" i="3"/>
  <c r="A357" i="3"/>
  <c r="B357" i="3"/>
  <c r="C357" i="3"/>
  <c r="D357" i="3"/>
  <c r="E357" i="3"/>
  <c r="F357" i="3"/>
  <c r="G357" i="3"/>
  <c r="H357" i="3"/>
  <c r="N357" i="3" s="1"/>
  <c r="I357" i="3"/>
  <c r="J357" i="3"/>
  <c r="K357" i="3"/>
  <c r="L357" i="3"/>
  <c r="M357" i="3"/>
  <c r="A358" i="3"/>
  <c r="B358" i="3"/>
  <c r="C358" i="3"/>
  <c r="D358" i="3"/>
  <c r="E358" i="3"/>
  <c r="F358" i="3"/>
  <c r="G358" i="3"/>
  <c r="H358" i="3"/>
  <c r="I358" i="3"/>
  <c r="J358" i="3"/>
  <c r="K358" i="3"/>
  <c r="L358" i="3"/>
  <c r="M358" i="3"/>
  <c r="A359" i="3"/>
  <c r="B359" i="3"/>
  <c r="C359" i="3"/>
  <c r="D359" i="3"/>
  <c r="E359" i="3"/>
  <c r="F359" i="3"/>
  <c r="G359" i="3"/>
  <c r="H359" i="3"/>
  <c r="I359" i="3"/>
  <c r="J359" i="3"/>
  <c r="K359" i="3"/>
  <c r="L359" i="3"/>
  <c r="M359" i="3"/>
  <c r="A360" i="3"/>
  <c r="B360" i="3"/>
  <c r="C360" i="3"/>
  <c r="D360" i="3"/>
  <c r="E360" i="3"/>
  <c r="F360" i="3"/>
  <c r="G360" i="3"/>
  <c r="H360" i="3"/>
  <c r="I360" i="3"/>
  <c r="J360" i="3"/>
  <c r="K360" i="3"/>
  <c r="L360" i="3"/>
  <c r="M360" i="3"/>
  <c r="A361" i="3"/>
  <c r="B361" i="3"/>
  <c r="C361" i="3"/>
  <c r="D361" i="3"/>
  <c r="E361" i="3"/>
  <c r="F361" i="3"/>
  <c r="G361" i="3"/>
  <c r="H361" i="3"/>
  <c r="I361" i="3"/>
  <c r="J361" i="3"/>
  <c r="K361" i="3"/>
  <c r="L361" i="3"/>
  <c r="M361" i="3"/>
  <c r="A362" i="3"/>
  <c r="B362" i="3"/>
  <c r="C362" i="3"/>
  <c r="D362" i="3"/>
  <c r="E362" i="3"/>
  <c r="F362" i="3"/>
  <c r="G362" i="3"/>
  <c r="H362" i="3"/>
  <c r="I362" i="3"/>
  <c r="J362" i="3"/>
  <c r="K362" i="3"/>
  <c r="L362" i="3"/>
  <c r="M362" i="3"/>
  <c r="A363" i="3"/>
  <c r="B363" i="3"/>
  <c r="C363" i="3"/>
  <c r="D363" i="3"/>
  <c r="E363" i="3"/>
  <c r="F363" i="3"/>
  <c r="G363" i="3"/>
  <c r="H363" i="3"/>
  <c r="I363" i="3"/>
  <c r="J363" i="3"/>
  <c r="K363" i="3"/>
  <c r="L363" i="3"/>
  <c r="M363" i="3"/>
  <c r="A364" i="3"/>
  <c r="B364" i="3"/>
  <c r="C364" i="3"/>
  <c r="D364" i="3"/>
  <c r="E364" i="3"/>
  <c r="F364" i="3"/>
  <c r="G364" i="3"/>
  <c r="H364" i="3"/>
  <c r="I364" i="3"/>
  <c r="J364" i="3"/>
  <c r="K364" i="3"/>
  <c r="L364" i="3"/>
  <c r="M364" i="3"/>
  <c r="A365" i="3"/>
  <c r="B365" i="3"/>
  <c r="C365" i="3"/>
  <c r="D365" i="3"/>
  <c r="E365" i="3"/>
  <c r="F365" i="3"/>
  <c r="G365" i="3"/>
  <c r="H365" i="3"/>
  <c r="N365" i="3" s="1"/>
  <c r="I365" i="3"/>
  <c r="J365" i="3"/>
  <c r="K365" i="3"/>
  <c r="L365" i="3"/>
  <c r="M365" i="3"/>
  <c r="A366" i="3"/>
  <c r="B366" i="3"/>
  <c r="C366" i="3"/>
  <c r="D366" i="3"/>
  <c r="E366" i="3"/>
  <c r="F366" i="3"/>
  <c r="G366" i="3"/>
  <c r="H366" i="3"/>
  <c r="I366" i="3"/>
  <c r="J366" i="3"/>
  <c r="K366" i="3"/>
  <c r="L366" i="3"/>
  <c r="M366" i="3"/>
  <c r="A367" i="3"/>
  <c r="B367" i="3"/>
  <c r="C367" i="3"/>
  <c r="D367" i="3"/>
  <c r="E367" i="3"/>
  <c r="F367" i="3"/>
  <c r="G367" i="3"/>
  <c r="H367" i="3"/>
  <c r="I367" i="3"/>
  <c r="J367" i="3"/>
  <c r="K367" i="3"/>
  <c r="L367" i="3"/>
  <c r="M367" i="3"/>
  <c r="A368" i="3"/>
  <c r="B368" i="3"/>
  <c r="C368" i="3"/>
  <c r="D368" i="3"/>
  <c r="E368" i="3"/>
  <c r="F368" i="3"/>
  <c r="G368" i="3"/>
  <c r="H368" i="3"/>
  <c r="I368" i="3"/>
  <c r="J368" i="3"/>
  <c r="K368" i="3"/>
  <c r="L368" i="3"/>
  <c r="M368" i="3"/>
  <c r="A369" i="3"/>
  <c r="B369" i="3"/>
  <c r="C369" i="3"/>
  <c r="D369" i="3"/>
  <c r="E369" i="3"/>
  <c r="F369" i="3"/>
  <c r="G369" i="3"/>
  <c r="H369" i="3"/>
  <c r="I369" i="3"/>
  <c r="J369" i="3"/>
  <c r="K369" i="3"/>
  <c r="L369" i="3"/>
  <c r="M369" i="3"/>
  <c r="A370" i="3"/>
  <c r="B370" i="3"/>
  <c r="C370" i="3"/>
  <c r="D370" i="3"/>
  <c r="E370" i="3"/>
  <c r="F370" i="3"/>
  <c r="G370" i="3"/>
  <c r="H370" i="3"/>
  <c r="I370" i="3"/>
  <c r="J370" i="3"/>
  <c r="K370" i="3"/>
  <c r="L370" i="3"/>
  <c r="M370" i="3"/>
  <c r="A371" i="3"/>
  <c r="B371" i="3"/>
  <c r="C371" i="3"/>
  <c r="D371" i="3"/>
  <c r="E371" i="3"/>
  <c r="F371" i="3"/>
  <c r="G371" i="3"/>
  <c r="H371" i="3"/>
  <c r="I371" i="3"/>
  <c r="J371" i="3"/>
  <c r="K371" i="3"/>
  <c r="L371" i="3"/>
  <c r="M371" i="3"/>
  <c r="A372" i="3"/>
  <c r="B372" i="3"/>
  <c r="C372" i="3"/>
  <c r="D372" i="3"/>
  <c r="E372" i="3"/>
  <c r="F372" i="3"/>
  <c r="G372" i="3"/>
  <c r="H372" i="3"/>
  <c r="I372" i="3"/>
  <c r="J372" i="3"/>
  <c r="K372" i="3"/>
  <c r="L372" i="3"/>
  <c r="M372" i="3"/>
  <c r="A373" i="3"/>
  <c r="B373" i="3"/>
  <c r="C373" i="3"/>
  <c r="D373" i="3"/>
  <c r="E373" i="3"/>
  <c r="F373" i="3"/>
  <c r="G373" i="3"/>
  <c r="H373" i="3"/>
  <c r="N373" i="3" s="1"/>
  <c r="I373" i="3"/>
  <c r="J373" i="3"/>
  <c r="K373" i="3"/>
  <c r="L373" i="3"/>
  <c r="M373" i="3"/>
  <c r="A374" i="3"/>
  <c r="B374" i="3"/>
  <c r="C374" i="3"/>
  <c r="D374" i="3"/>
  <c r="E374" i="3"/>
  <c r="F374" i="3"/>
  <c r="G374" i="3"/>
  <c r="H374" i="3"/>
  <c r="I374" i="3"/>
  <c r="J374" i="3"/>
  <c r="K374" i="3"/>
  <c r="L374" i="3"/>
  <c r="M374" i="3"/>
  <c r="A375" i="3"/>
  <c r="B375" i="3"/>
  <c r="C375" i="3"/>
  <c r="D375" i="3"/>
  <c r="E375" i="3"/>
  <c r="F375" i="3"/>
  <c r="G375" i="3"/>
  <c r="H375" i="3"/>
  <c r="I375" i="3"/>
  <c r="J375" i="3"/>
  <c r="K375" i="3"/>
  <c r="L375" i="3"/>
  <c r="M375" i="3"/>
  <c r="A376" i="3"/>
  <c r="B376" i="3"/>
  <c r="C376" i="3"/>
  <c r="D376" i="3"/>
  <c r="E376" i="3"/>
  <c r="F376" i="3"/>
  <c r="G376" i="3"/>
  <c r="H376" i="3"/>
  <c r="I376" i="3"/>
  <c r="J376" i="3"/>
  <c r="K376" i="3"/>
  <c r="L376" i="3"/>
  <c r="M376" i="3"/>
  <c r="A377" i="3"/>
  <c r="B377" i="3"/>
  <c r="C377" i="3"/>
  <c r="D377" i="3"/>
  <c r="E377" i="3"/>
  <c r="F377" i="3"/>
  <c r="G377" i="3"/>
  <c r="H377" i="3"/>
  <c r="I377" i="3"/>
  <c r="J377" i="3"/>
  <c r="K377" i="3"/>
  <c r="L377" i="3"/>
  <c r="M377" i="3"/>
  <c r="A378" i="3"/>
  <c r="B378" i="3"/>
  <c r="C378" i="3"/>
  <c r="D378" i="3"/>
  <c r="E378" i="3"/>
  <c r="F378" i="3"/>
  <c r="G378" i="3"/>
  <c r="H378" i="3"/>
  <c r="I378" i="3"/>
  <c r="J378" i="3"/>
  <c r="K378" i="3"/>
  <c r="L378" i="3"/>
  <c r="M378" i="3"/>
  <c r="A379" i="3"/>
  <c r="B379" i="3"/>
  <c r="C379" i="3"/>
  <c r="D379" i="3"/>
  <c r="E379" i="3"/>
  <c r="F379" i="3"/>
  <c r="G379" i="3"/>
  <c r="H379" i="3"/>
  <c r="I379" i="3"/>
  <c r="J379" i="3"/>
  <c r="K379" i="3"/>
  <c r="L379" i="3"/>
  <c r="M379" i="3"/>
  <c r="A380" i="3"/>
  <c r="B380" i="3"/>
  <c r="C380" i="3"/>
  <c r="D380" i="3"/>
  <c r="E380" i="3"/>
  <c r="F380" i="3"/>
  <c r="G380" i="3"/>
  <c r="H380" i="3"/>
  <c r="I380" i="3"/>
  <c r="J380" i="3"/>
  <c r="K380" i="3"/>
  <c r="L380" i="3"/>
  <c r="M380" i="3"/>
  <c r="A381" i="3"/>
  <c r="B381" i="3"/>
  <c r="C381" i="3"/>
  <c r="D381" i="3"/>
  <c r="E381" i="3"/>
  <c r="F381" i="3"/>
  <c r="G381" i="3"/>
  <c r="H381" i="3"/>
  <c r="N381" i="3" s="1"/>
  <c r="I381" i="3"/>
  <c r="J381" i="3"/>
  <c r="K381" i="3"/>
  <c r="L381" i="3"/>
  <c r="M381" i="3"/>
  <c r="A382" i="3"/>
  <c r="B382" i="3"/>
  <c r="C382" i="3"/>
  <c r="D382" i="3"/>
  <c r="E382" i="3"/>
  <c r="F382" i="3"/>
  <c r="G382" i="3"/>
  <c r="H382" i="3"/>
  <c r="I382" i="3"/>
  <c r="J382" i="3"/>
  <c r="K382" i="3"/>
  <c r="L382" i="3"/>
  <c r="M382" i="3"/>
  <c r="A383" i="3"/>
  <c r="B383" i="3"/>
  <c r="C383" i="3"/>
  <c r="D383" i="3"/>
  <c r="E383" i="3"/>
  <c r="F383" i="3"/>
  <c r="G383" i="3"/>
  <c r="H383" i="3"/>
  <c r="I383" i="3"/>
  <c r="J383" i="3"/>
  <c r="K383" i="3"/>
  <c r="L383" i="3"/>
  <c r="M383" i="3"/>
  <c r="A384" i="3"/>
  <c r="B384" i="3"/>
  <c r="C384" i="3"/>
  <c r="D384" i="3"/>
  <c r="E384" i="3"/>
  <c r="F384" i="3"/>
  <c r="G384" i="3"/>
  <c r="H384" i="3"/>
  <c r="I384" i="3"/>
  <c r="J384" i="3"/>
  <c r="K384" i="3"/>
  <c r="L384" i="3"/>
  <c r="M384" i="3"/>
  <c r="A385" i="3"/>
  <c r="B385" i="3"/>
  <c r="C385" i="3"/>
  <c r="D385" i="3"/>
  <c r="E385" i="3"/>
  <c r="F385" i="3"/>
  <c r="G385" i="3"/>
  <c r="H385" i="3"/>
  <c r="I385" i="3"/>
  <c r="J385" i="3"/>
  <c r="K385" i="3"/>
  <c r="L385" i="3"/>
  <c r="M385" i="3"/>
  <c r="A386" i="3"/>
  <c r="B386" i="3"/>
  <c r="C386" i="3"/>
  <c r="D386" i="3"/>
  <c r="E386" i="3"/>
  <c r="F386" i="3"/>
  <c r="G386" i="3"/>
  <c r="H386" i="3"/>
  <c r="I386" i="3"/>
  <c r="J386" i="3"/>
  <c r="K386" i="3"/>
  <c r="L386" i="3"/>
  <c r="M386" i="3"/>
  <c r="A387" i="3"/>
  <c r="B387" i="3"/>
  <c r="C387" i="3"/>
  <c r="D387" i="3"/>
  <c r="E387" i="3"/>
  <c r="F387" i="3"/>
  <c r="G387" i="3"/>
  <c r="H387" i="3"/>
  <c r="I387" i="3"/>
  <c r="J387" i="3"/>
  <c r="K387" i="3"/>
  <c r="L387" i="3"/>
  <c r="M387" i="3"/>
  <c r="A388" i="3"/>
  <c r="B388" i="3"/>
  <c r="C388" i="3"/>
  <c r="D388" i="3"/>
  <c r="E388" i="3"/>
  <c r="F388" i="3"/>
  <c r="G388" i="3"/>
  <c r="H388" i="3"/>
  <c r="I388" i="3"/>
  <c r="J388" i="3"/>
  <c r="K388" i="3"/>
  <c r="L388" i="3"/>
  <c r="M388" i="3"/>
  <c r="A389" i="3"/>
  <c r="B389" i="3"/>
  <c r="C389" i="3"/>
  <c r="D389" i="3"/>
  <c r="E389" i="3"/>
  <c r="F389" i="3"/>
  <c r="G389" i="3"/>
  <c r="H389" i="3"/>
  <c r="N389" i="3" s="1"/>
  <c r="I389" i="3"/>
  <c r="J389" i="3"/>
  <c r="K389" i="3"/>
  <c r="L389" i="3"/>
  <c r="M389" i="3"/>
  <c r="A390" i="3"/>
  <c r="B390" i="3"/>
  <c r="C390" i="3"/>
  <c r="D390" i="3"/>
  <c r="E390" i="3"/>
  <c r="F390" i="3"/>
  <c r="G390" i="3"/>
  <c r="H390" i="3"/>
  <c r="I390" i="3"/>
  <c r="J390" i="3"/>
  <c r="K390" i="3"/>
  <c r="L390" i="3"/>
  <c r="M390" i="3"/>
  <c r="A391" i="3"/>
  <c r="B391" i="3"/>
  <c r="C391" i="3"/>
  <c r="D391" i="3"/>
  <c r="E391" i="3"/>
  <c r="F391" i="3"/>
  <c r="G391" i="3"/>
  <c r="H391" i="3"/>
  <c r="I391" i="3"/>
  <c r="J391" i="3"/>
  <c r="K391" i="3"/>
  <c r="L391" i="3"/>
  <c r="M391" i="3"/>
  <c r="A392" i="3"/>
  <c r="B392" i="3"/>
  <c r="C392" i="3"/>
  <c r="D392" i="3"/>
  <c r="E392" i="3"/>
  <c r="F392" i="3"/>
  <c r="G392" i="3"/>
  <c r="H392" i="3"/>
  <c r="I392" i="3"/>
  <c r="J392" i="3"/>
  <c r="K392" i="3"/>
  <c r="L392" i="3"/>
  <c r="M392" i="3"/>
  <c r="A393" i="3"/>
  <c r="B393" i="3"/>
  <c r="C393" i="3"/>
  <c r="D393" i="3"/>
  <c r="E393" i="3"/>
  <c r="F393" i="3"/>
  <c r="G393" i="3"/>
  <c r="H393" i="3"/>
  <c r="I393" i="3"/>
  <c r="J393" i="3"/>
  <c r="K393" i="3"/>
  <c r="L393" i="3"/>
  <c r="M393" i="3"/>
  <c r="A394" i="3"/>
  <c r="B394" i="3"/>
  <c r="C394" i="3"/>
  <c r="D394" i="3"/>
  <c r="E394" i="3"/>
  <c r="F394" i="3"/>
  <c r="G394" i="3"/>
  <c r="H394" i="3"/>
  <c r="I394" i="3"/>
  <c r="J394" i="3"/>
  <c r="K394" i="3"/>
  <c r="L394" i="3"/>
  <c r="M394" i="3"/>
  <c r="A395" i="3"/>
  <c r="B395" i="3"/>
  <c r="C395" i="3"/>
  <c r="D395" i="3"/>
  <c r="E395" i="3"/>
  <c r="F395" i="3"/>
  <c r="G395" i="3"/>
  <c r="H395" i="3"/>
  <c r="I395" i="3"/>
  <c r="J395" i="3"/>
  <c r="K395" i="3"/>
  <c r="L395" i="3"/>
  <c r="M395" i="3"/>
  <c r="A396" i="3"/>
  <c r="B396" i="3"/>
  <c r="C396" i="3"/>
  <c r="D396" i="3"/>
  <c r="E396" i="3"/>
  <c r="F396" i="3"/>
  <c r="G396" i="3"/>
  <c r="H396" i="3"/>
  <c r="I396" i="3"/>
  <c r="J396" i="3"/>
  <c r="K396" i="3"/>
  <c r="L396" i="3"/>
  <c r="M396" i="3"/>
  <c r="A397" i="3"/>
  <c r="B397" i="3"/>
  <c r="C397" i="3"/>
  <c r="D397" i="3"/>
  <c r="E397" i="3"/>
  <c r="F397" i="3"/>
  <c r="G397" i="3"/>
  <c r="H397" i="3"/>
  <c r="N397" i="3" s="1"/>
  <c r="I397" i="3"/>
  <c r="J397" i="3"/>
  <c r="K397" i="3"/>
  <c r="L397" i="3"/>
  <c r="M397" i="3"/>
  <c r="A398" i="3"/>
  <c r="B398" i="3"/>
  <c r="C398" i="3"/>
  <c r="D398" i="3"/>
  <c r="E398" i="3"/>
  <c r="F398" i="3"/>
  <c r="G398" i="3"/>
  <c r="H398" i="3"/>
  <c r="I398" i="3"/>
  <c r="J398" i="3"/>
  <c r="K398" i="3"/>
  <c r="L398" i="3"/>
  <c r="M398" i="3"/>
  <c r="A399" i="3"/>
  <c r="B399" i="3"/>
  <c r="C399" i="3"/>
  <c r="D399" i="3"/>
  <c r="E399" i="3"/>
  <c r="F399" i="3"/>
  <c r="G399" i="3"/>
  <c r="H399" i="3"/>
  <c r="I399" i="3"/>
  <c r="J399" i="3"/>
  <c r="K399" i="3"/>
  <c r="L399" i="3"/>
  <c r="M399" i="3"/>
  <c r="A400" i="3"/>
  <c r="B400" i="3"/>
  <c r="C400" i="3"/>
  <c r="D400" i="3"/>
  <c r="E400" i="3"/>
  <c r="F400" i="3"/>
  <c r="G400" i="3"/>
  <c r="H400" i="3"/>
  <c r="I400" i="3"/>
  <c r="J400" i="3"/>
  <c r="K400" i="3"/>
  <c r="L400" i="3"/>
  <c r="M400" i="3"/>
  <c r="A401" i="3"/>
  <c r="B401" i="3"/>
  <c r="C401" i="3"/>
  <c r="D401" i="3"/>
  <c r="E401" i="3"/>
  <c r="F401" i="3"/>
  <c r="G401" i="3"/>
  <c r="H401" i="3"/>
  <c r="I401" i="3"/>
  <c r="J401" i="3"/>
  <c r="K401" i="3"/>
  <c r="L401" i="3"/>
  <c r="M401" i="3"/>
  <c r="A402" i="3"/>
  <c r="B402" i="3"/>
  <c r="C402" i="3"/>
  <c r="D402" i="3"/>
  <c r="E402" i="3"/>
  <c r="F402" i="3"/>
  <c r="G402" i="3"/>
  <c r="H402" i="3"/>
  <c r="I402" i="3"/>
  <c r="J402" i="3"/>
  <c r="K402" i="3"/>
  <c r="L402" i="3"/>
  <c r="M402" i="3"/>
  <c r="A403" i="3"/>
  <c r="B403" i="3"/>
  <c r="C403" i="3"/>
  <c r="D403" i="3"/>
  <c r="E403" i="3"/>
  <c r="F403" i="3"/>
  <c r="G403" i="3"/>
  <c r="H403" i="3"/>
  <c r="I403" i="3"/>
  <c r="J403" i="3"/>
  <c r="K403" i="3"/>
  <c r="L403" i="3"/>
  <c r="M403" i="3"/>
  <c r="A404" i="3"/>
  <c r="B404" i="3"/>
  <c r="C404" i="3"/>
  <c r="D404" i="3"/>
  <c r="E404" i="3"/>
  <c r="F404" i="3"/>
  <c r="G404" i="3"/>
  <c r="H404" i="3"/>
  <c r="I404" i="3"/>
  <c r="J404" i="3"/>
  <c r="K404" i="3"/>
  <c r="L404" i="3"/>
  <c r="M404" i="3"/>
  <c r="A405" i="3"/>
  <c r="B405" i="3"/>
  <c r="C405" i="3"/>
  <c r="D405" i="3"/>
  <c r="E405" i="3"/>
  <c r="F405" i="3"/>
  <c r="G405" i="3"/>
  <c r="H405" i="3"/>
  <c r="N405" i="3" s="1"/>
  <c r="I405" i="3"/>
  <c r="J405" i="3"/>
  <c r="K405" i="3"/>
  <c r="L405" i="3"/>
  <c r="M405" i="3"/>
  <c r="A406" i="3"/>
  <c r="B406" i="3"/>
  <c r="C406" i="3"/>
  <c r="D406" i="3"/>
  <c r="E406" i="3"/>
  <c r="F406" i="3"/>
  <c r="G406" i="3"/>
  <c r="H406" i="3"/>
  <c r="I406" i="3"/>
  <c r="J406" i="3"/>
  <c r="K406" i="3"/>
  <c r="L406" i="3"/>
  <c r="M406" i="3"/>
  <c r="A407" i="3"/>
  <c r="B407" i="3"/>
  <c r="C407" i="3"/>
  <c r="D407" i="3"/>
  <c r="E407" i="3"/>
  <c r="F407" i="3"/>
  <c r="G407" i="3"/>
  <c r="H407" i="3"/>
  <c r="I407" i="3"/>
  <c r="J407" i="3"/>
  <c r="K407" i="3"/>
  <c r="L407" i="3"/>
  <c r="M407" i="3"/>
  <c r="A408" i="3"/>
  <c r="B408" i="3"/>
  <c r="C408" i="3"/>
  <c r="D408" i="3"/>
  <c r="E408" i="3"/>
  <c r="F408" i="3"/>
  <c r="G408" i="3"/>
  <c r="H408" i="3"/>
  <c r="I408" i="3"/>
  <c r="J408" i="3"/>
  <c r="K408" i="3"/>
  <c r="L408" i="3"/>
  <c r="M408" i="3"/>
  <c r="A409" i="3"/>
  <c r="B409" i="3"/>
  <c r="C409" i="3"/>
  <c r="D409" i="3"/>
  <c r="E409" i="3"/>
  <c r="F409" i="3"/>
  <c r="G409" i="3"/>
  <c r="H409" i="3"/>
  <c r="I409" i="3"/>
  <c r="J409" i="3"/>
  <c r="K409" i="3"/>
  <c r="L409" i="3"/>
  <c r="M409" i="3"/>
  <c r="A410" i="3"/>
  <c r="B410" i="3"/>
  <c r="C410" i="3"/>
  <c r="D410" i="3"/>
  <c r="E410" i="3"/>
  <c r="F410" i="3"/>
  <c r="G410" i="3"/>
  <c r="H410" i="3"/>
  <c r="I410" i="3"/>
  <c r="J410" i="3"/>
  <c r="K410" i="3"/>
  <c r="L410" i="3"/>
  <c r="M410" i="3"/>
  <c r="A411" i="3"/>
  <c r="B411" i="3"/>
  <c r="C411" i="3"/>
  <c r="D411" i="3"/>
  <c r="E411" i="3"/>
  <c r="F411" i="3"/>
  <c r="G411" i="3"/>
  <c r="H411" i="3"/>
  <c r="I411" i="3"/>
  <c r="J411" i="3"/>
  <c r="K411" i="3"/>
  <c r="L411" i="3"/>
  <c r="M411" i="3"/>
  <c r="A412" i="3"/>
  <c r="B412" i="3"/>
  <c r="C412" i="3"/>
  <c r="D412" i="3"/>
  <c r="E412" i="3"/>
  <c r="F412" i="3"/>
  <c r="G412" i="3"/>
  <c r="H412" i="3"/>
  <c r="I412" i="3"/>
  <c r="J412" i="3"/>
  <c r="K412" i="3"/>
  <c r="L412" i="3"/>
  <c r="M412" i="3"/>
  <c r="A413" i="3"/>
  <c r="B413" i="3"/>
  <c r="C413" i="3"/>
  <c r="D413" i="3"/>
  <c r="E413" i="3"/>
  <c r="F413" i="3"/>
  <c r="G413" i="3"/>
  <c r="H413" i="3"/>
  <c r="N413" i="3" s="1"/>
  <c r="I413" i="3"/>
  <c r="J413" i="3"/>
  <c r="K413" i="3"/>
  <c r="L413" i="3"/>
  <c r="M413" i="3"/>
  <c r="A414" i="3"/>
  <c r="B414" i="3"/>
  <c r="C414" i="3"/>
  <c r="D414" i="3"/>
  <c r="E414" i="3"/>
  <c r="F414" i="3"/>
  <c r="G414" i="3"/>
  <c r="H414" i="3"/>
  <c r="I414" i="3"/>
  <c r="J414" i="3"/>
  <c r="K414" i="3"/>
  <c r="L414" i="3"/>
  <c r="M414" i="3"/>
  <c r="A415" i="3"/>
  <c r="B415" i="3"/>
  <c r="C415" i="3"/>
  <c r="D415" i="3"/>
  <c r="E415" i="3"/>
  <c r="F415" i="3"/>
  <c r="G415" i="3"/>
  <c r="H415" i="3"/>
  <c r="I415" i="3"/>
  <c r="J415" i="3"/>
  <c r="K415" i="3"/>
  <c r="L415" i="3"/>
  <c r="M415" i="3"/>
  <c r="A416" i="3"/>
  <c r="B416" i="3"/>
  <c r="C416" i="3"/>
  <c r="D416" i="3"/>
  <c r="E416" i="3"/>
  <c r="F416" i="3"/>
  <c r="G416" i="3"/>
  <c r="H416" i="3"/>
  <c r="I416" i="3"/>
  <c r="J416" i="3"/>
  <c r="K416" i="3"/>
  <c r="L416" i="3"/>
  <c r="M416" i="3"/>
  <c r="A417" i="3"/>
  <c r="B417" i="3"/>
  <c r="C417" i="3"/>
  <c r="D417" i="3"/>
  <c r="E417" i="3"/>
  <c r="F417" i="3"/>
  <c r="G417" i="3"/>
  <c r="H417" i="3"/>
  <c r="I417" i="3"/>
  <c r="J417" i="3"/>
  <c r="K417" i="3"/>
  <c r="L417" i="3"/>
  <c r="M417" i="3"/>
  <c r="A418" i="3"/>
  <c r="B418" i="3"/>
  <c r="C418" i="3"/>
  <c r="D418" i="3"/>
  <c r="E418" i="3"/>
  <c r="F418" i="3"/>
  <c r="G418" i="3"/>
  <c r="H418" i="3"/>
  <c r="I418" i="3"/>
  <c r="J418" i="3"/>
  <c r="K418" i="3"/>
  <c r="L418" i="3"/>
  <c r="M418" i="3"/>
  <c r="A419" i="3"/>
  <c r="B419" i="3"/>
  <c r="C419" i="3"/>
  <c r="D419" i="3"/>
  <c r="E419" i="3"/>
  <c r="F419" i="3"/>
  <c r="G419" i="3"/>
  <c r="H419" i="3"/>
  <c r="I419" i="3"/>
  <c r="J419" i="3"/>
  <c r="K419" i="3"/>
  <c r="L419" i="3"/>
  <c r="M419" i="3"/>
  <c r="A420" i="3"/>
  <c r="B420" i="3"/>
  <c r="C420" i="3"/>
  <c r="D420" i="3"/>
  <c r="E420" i="3"/>
  <c r="F420" i="3"/>
  <c r="G420" i="3"/>
  <c r="H420" i="3"/>
  <c r="I420" i="3"/>
  <c r="J420" i="3"/>
  <c r="K420" i="3"/>
  <c r="L420" i="3"/>
  <c r="M420" i="3"/>
  <c r="A421" i="3"/>
  <c r="B421" i="3"/>
  <c r="C421" i="3"/>
  <c r="D421" i="3"/>
  <c r="E421" i="3"/>
  <c r="F421" i="3"/>
  <c r="G421" i="3"/>
  <c r="H421" i="3"/>
  <c r="N421" i="3" s="1"/>
  <c r="I421" i="3"/>
  <c r="J421" i="3"/>
  <c r="K421" i="3"/>
  <c r="L421" i="3"/>
  <c r="M421" i="3"/>
  <c r="A422" i="3"/>
  <c r="B422" i="3"/>
  <c r="C422" i="3"/>
  <c r="D422" i="3"/>
  <c r="E422" i="3"/>
  <c r="F422" i="3"/>
  <c r="G422" i="3"/>
  <c r="H422" i="3"/>
  <c r="I422" i="3"/>
  <c r="J422" i="3"/>
  <c r="K422" i="3"/>
  <c r="L422" i="3"/>
  <c r="M422" i="3"/>
  <c r="A423" i="3"/>
  <c r="B423" i="3"/>
  <c r="C423" i="3"/>
  <c r="D423" i="3"/>
  <c r="E423" i="3"/>
  <c r="F423" i="3"/>
  <c r="G423" i="3"/>
  <c r="H423" i="3"/>
  <c r="I423" i="3"/>
  <c r="J423" i="3"/>
  <c r="K423" i="3"/>
  <c r="L423" i="3"/>
  <c r="M423" i="3"/>
  <c r="A424" i="3"/>
  <c r="B424" i="3"/>
  <c r="C424" i="3"/>
  <c r="D424" i="3"/>
  <c r="E424" i="3"/>
  <c r="F424" i="3"/>
  <c r="G424" i="3"/>
  <c r="H424" i="3"/>
  <c r="I424" i="3"/>
  <c r="J424" i="3"/>
  <c r="K424" i="3"/>
  <c r="L424" i="3"/>
  <c r="M424" i="3"/>
  <c r="A425" i="3"/>
  <c r="B425" i="3"/>
  <c r="C425" i="3"/>
  <c r="D425" i="3"/>
  <c r="E425" i="3"/>
  <c r="F425" i="3"/>
  <c r="G425" i="3"/>
  <c r="H425" i="3"/>
  <c r="I425" i="3"/>
  <c r="J425" i="3"/>
  <c r="K425" i="3"/>
  <c r="L425" i="3"/>
  <c r="M425" i="3"/>
  <c r="A426" i="3"/>
  <c r="B426" i="3"/>
  <c r="C426" i="3"/>
  <c r="D426" i="3"/>
  <c r="E426" i="3"/>
  <c r="F426" i="3"/>
  <c r="G426" i="3"/>
  <c r="H426" i="3"/>
  <c r="I426" i="3"/>
  <c r="J426" i="3"/>
  <c r="K426" i="3"/>
  <c r="L426" i="3"/>
  <c r="M426" i="3"/>
  <c r="A427" i="3"/>
  <c r="B427" i="3"/>
  <c r="C427" i="3"/>
  <c r="D427" i="3"/>
  <c r="E427" i="3"/>
  <c r="F427" i="3"/>
  <c r="G427" i="3"/>
  <c r="H427" i="3"/>
  <c r="I427" i="3"/>
  <c r="J427" i="3"/>
  <c r="K427" i="3"/>
  <c r="L427" i="3"/>
  <c r="M427" i="3"/>
  <c r="A428" i="3"/>
  <c r="B428" i="3"/>
  <c r="C428" i="3"/>
  <c r="D428" i="3"/>
  <c r="E428" i="3"/>
  <c r="F428" i="3"/>
  <c r="G428" i="3"/>
  <c r="H428" i="3"/>
  <c r="I428" i="3"/>
  <c r="J428" i="3"/>
  <c r="K428" i="3"/>
  <c r="L428" i="3"/>
  <c r="M428" i="3"/>
  <c r="A429" i="3"/>
  <c r="B429" i="3"/>
  <c r="C429" i="3"/>
  <c r="D429" i="3"/>
  <c r="E429" i="3"/>
  <c r="F429" i="3"/>
  <c r="G429" i="3"/>
  <c r="H429" i="3"/>
  <c r="N429" i="3" s="1"/>
  <c r="I429" i="3"/>
  <c r="J429" i="3"/>
  <c r="K429" i="3"/>
  <c r="L429" i="3"/>
  <c r="M429" i="3"/>
  <c r="A430" i="3"/>
  <c r="B430" i="3"/>
  <c r="C430" i="3"/>
  <c r="D430" i="3"/>
  <c r="E430" i="3"/>
  <c r="F430" i="3"/>
  <c r="G430" i="3"/>
  <c r="H430" i="3"/>
  <c r="I430" i="3"/>
  <c r="J430" i="3"/>
  <c r="K430" i="3"/>
  <c r="L430" i="3"/>
  <c r="M430" i="3"/>
  <c r="A431" i="3"/>
  <c r="B431" i="3"/>
  <c r="C431" i="3"/>
  <c r="D431" i="3"/>
  <c r="E431" i="3"/>
  <c r="F431" i="3"/>
  <c r="G431" i="3"/>
  <c r="H431" i="3"/>
  <c r="I431" i="3"/>
  <c r="J431" i="3"/>
  <c r="K431" i="3"/>
  <c r="L431" i="3"/>
  <c r="M431" i="3"/>
  <c r="A432" i="3"/>
  <c r="B432" i="3"/>
  <c r="C432" i="3"/>
  <c r="D432" i="3"/>
  <c r="E432" i="3"/>
  <c r="F432" i="3"/>
  <c r="G432" i="3"/>
  <c r="H432" i="3"/>
  <c r="I432" i="3"/>
  <c r="J432" i="3"/>
  <c r="K432" i="3"/>
  <c r="L432" i="3"/>
  <c r="M432" i="3"/>
  <c r="A433" i="3"/>
  <c r="B433" i="3"/>
  <c r="C433" i="3"/>
  <c r="D433" i="3"/>
  <c r="E433" i="3"/>
  <c r="F433" i="3"/>
  <c r="G433" i="3"/>
  <c r="H433" i="3"/>
  <c r="I433" i="3"/>
  <c r="J433" i="3"/>
  <c r="K433" i="3"/>
  <c r="L433" i="3"/>
  <c r="M433" i="3"/>
  <c r="A434" i="3"/>
  <c r="B434" i="3"/>
  <c r="C434" i="3"/>
  <c r="D434" i="3"/>
  <c r="E434" i="3"/>
  <c r="F434" i="3"/>
  <c r="G434" i="3"/>
  <c r="H434" i="3"/>
  <c r="I434" i="3"/>
  <c r="J434" i="3"/>
  <c r="K434" i="3"/>
  <c r="L434" i="3"/>
  <c r="M434" i="3"/>
  <c r="A435" i="3"/>
  <c r="B435" i="3"/>
  <c r="C435" i="3"/>
  <c r="D435" i="3"/>
  <c r="E435" i="3"/>
  <c r="F435" i="3"/>
  <c r="G435" i="3"/>
  <c r="H435" i="3"/>
  <c r="I435" i="3"/>
  <c r="J435" i="3"/>
  <c r="K435" i="3"/>
  <c r="L435" i="3"/>
  <c r="M435" i="3"/>
  <c r="A436" i="3"/>
  <c r="B436" i="3"/>
  <c r="C436" i="3"/>
  <c r="D436" i="3"/>
  <c r="E436" i="3"/>
  <c r="F436" i="3"/>
  <c r="G436" i="3"/>
  <c r="H436" i="3"/>
  <c r="I436" i="3"/>
  <c r="J436" i="3"/>
  <c r="K436" i="3"/>
  <c r="L436" i="3"/>
  <c r="M436" i="3"/>
  <c r="A437" i="3"/>
  <c r="B437" i="3"/>
  <c r="C437" i="3"/>
  <c r="D437" i="3"/>
  <c r="E437" i="3"/>
  <c r="F437" i="3"/>
  <c r="G437" i="3"/>
  <c r="H437" i="3"/>
  <c r="N437" i="3" s="1"/>
  <c r="I437" i="3"/>
  <c r="J437" i="3"/>
  <c r="K437" i="3"/>
  <c r="L437" i="3"/>
  <c r="M437" i="3"/>
  <c r="A438" i="3"/>
  <c r="B438" i="3"/>
  <c r="C438" i="3"/>
  <c r="D438" i="3"/>
  <c r="E438" i="3"/>
  <c r="F438" i="3"/>
  <c r="G438" i="3"/>
  <c r="H438" i="3"/>
  <c r="I438" i="3"/>
  <c r="J438" i="3"/>
  <c r="K438" i="3"/>
  <c r="L438" i="3"/>
  <c r="M438" i="3"/>
  <c r="A439" i="3"/>
  <c r="B439" i="3"/>
  <c r="C439" i="3"/>
  <c r="D439" i="3"/>
  <c r="E439" i="3"/>
  <c r="F439" i="3"/>
  <c r="G439" i="3"/>
  <c r="H439" i="3"/>
  <c r="I439" i="3"/>
  <c r="J439" i="3"/>
  <c r="K439" i="3"/>
  <c r="L439" i="3"/>
  <c r="M439" i="3"/>
  <c r="A440" i="3"/>
  <c r="B440" i="3"/>
  <c r="C440" i="3"/>
  <c r="D440" i="3"/>
  <c r="E440" i="3"/>
  <c r="F440" i="3"/>
  <c r="G440" i="3"/>
  <c r="H440" i="3"/>
  <c r="I440" i="3"/>
  <c r="J440" i="3"/>
  <c r="K440" i="3"/>
  <c r="L440" i="3"/>
  <c r="M440" i="3"/>
  <c r="A441" i="3"/>
  <c r="B441" i="3"/>
  <c r="C441" i="3"/>
  <c r="D441" i="3"/>
  <c r="E441" i="3"/>
  <c r="F441" i="3"/>
  <c r="G441" i="3"/>
  <c r="H441" i="3"/>
  <c r="I441" i="3"/>
  <c r="J441" i="3"/>
  <c r="K441" i="3"/>
  <c r="L441" i="3"/>
  <c r="M441" i="3"/>
  <c r="A442" i="3"/>
  <c r="B442" i="3"/>
  <c r="C442" i="3"/>
  <c r="D442" i="3"/>
  <c r="E442" i="3"/>
  <c r="F442" i="3"/>
  <c r="G442" i="3"/>
  <c r="H442" i="3"/>
  <c r="I442" i="3"/>
  <c r="J442" i="3"/>
  <c r="K442" i="3"/>
  <c r="L442" i="3"/>
  <c r="M442" i="3"/>
  <c r="A443" i="3"/>
  <c r="B443" i="3"/>
  <c r="C443" i="3"/>
  <c r="D443" i="3"/>
  <c r="E443" i="3"/>
  <c r="F443" i="3"/>
  <c r="G443" i="3"/>
  <c r="H443" i="3"/>
  <c r="I443" i="3"/>
  <c r="J443" i="3"/>
  <c r="K443" i="3"/>
  <c r="L443" i="3"/>
  <c r="M443" i="3"/>
  <c r="A444" i="3"/>
  <c r="B444" i="3"/>
  <c r="C444" i="3"/>
  <c r="D444" i="3"/>
  <c r="E444" i="3"/>
  <c r="F444" i="3"/>
  <c r="G444" i="3"/>
  <c r="H444" i="3"/>
  <c r="I444" i="3"/>
  <c r="J444" i="3"/>
  <c r="K444" i="3"/>
  <c r="L444" i="3"/>
  <c r="M444" i="3"/>
  <c r="A445" i="3"/>
  <c r="B445" i="3"/>
  <c r="C445" i="3"/>
  <c r="D445" i="3"/>
  <c r="E445" i="3"/>
  <c r="F445" i="3"/>
  <c r="G445" i="3"/>
  <c r="H445" i="3"/>
  <c r="N445" i="3" s="1"/>
  <c r="I445" i="3"/>
  <c r="J445" i="3"/>
  <c r="K445" i="3"/>
  <c r="L445" i="3"/>
  <c r="M445" i="3"/>
  <c r="A446" i="3"/>
  <c r="B446" i="3"/>
  <c r="C446" i="3"/>
  <c r="D446" i="3"/>
  <c r="E446" i="3"/>
  <c r="F446" i="3"/>
  <c r="G446" i="3"/>
  <c r="H446" i="3"/>
  <c r="I446" i="3"/>
  <c r="J446" i="3"/>
  <c r="K446" i="3"/>
  <c r="L446" i="3"/>
  <c r="M446" i="3"/>
  <c r="A447" i="3"/>
  <c r="B447" i="3"/>
  <c r="C447" i="3"/>
  <c r="D447" i="3"/>
  <c r="E447" i="3"/>
  <c r="F447" i="3"/>
  <c r="G447" i="3"/>
  <c r="H447" i="3"/>
  <c r="I447" i="3"/>
  <c r="J447" i="3"/>
  <c r="K447" i="3"/>
  <c r="L447" i="3"/>
  <c r="M447" i="3"/>
  <c r="A448" i="3"/>
  <c r="B448" i="3"/>
  <c r="C448" i="3"/>
  <c r="D448" i="3"/>
  <c r="E448" i="3"/>
  <c r="F448" i="3"/>
  <c r="G448" i="3"/>
  <c r="H448" i="3"/>
  <c r="I448" i="3"/>
  <c r="J448" i="3"/>
  <c r="K448" i="3"/>
  <c r="L448" i="3"/>
  <c r="M448" i="3"/>
  <c r="A449" i="3"/>
  <c r="B449" i="3"/>
  <c r="C449" i="3"/>
  <c r="D449" i="3"/>
  <c r="E449" i="3"/>
  <c r="F449" i="3"/>
  <c r="G449" i="3"/>
  <c r="H449" i="3"/>
  <c r="I449" i="3"/>
  <c r="J449" i="3"/>
  <c r="K449" i="3"/>
  <c r="L449" i="3"/>
  <c r="M449" i="3"/>
  <c r="A450" i="3"/>
  <c r="B450" i="3"/>
  <c r="C450" i="3"/>
  <c r="D450" i="3"/>
  <c r="E450" i="3"/>
  <c r="F450" i="3"/>
  <c r="G450" i="3"/>
  <c r="H450" i="3"/>
  <c r="I450" i="3"/>
  <c r="J450" i="3"/>
  <c r="K450" i="3"/>
  <c r="L450" i="3"/>
  <c r="M450" i="3"/>
  <c r="A451" i="3"/>
  <c r="B451" i="3"/>
  <c r="C451" i="3"/>
  <c r="D451" i="3"/>
  <c r="E451" i="3"/>
  <c r="F451" i="3"/>
  <c r="G451" i="3"/>
  <c r="H451" i="3"/>
  <c r="I451" i="3"/>
  <c r="J451" i="3"/>
  <c r="K451" i="3"/>
  <c r="L451" i="3"/>
  <c r="M451" i="3"/>
  <c r="A452" i="3"/>
  <c r="B452" i="3"/>
  <c r="C452" i="3"/>
  <c r="D452" i="3"/>
  <c r="E452" i="3"/>
  <c r="F452" i="3"/>
  <c r="G452" i="3"/>
  <c r="H452" i="3"/>
  <c r="I452" i="3"/>
  <c r="J452" i="3"/>
  <c r="K452" i="3"/>
  <c r="L452" i="3"/>
  <c r="M452" i="3"/>
  <c r="A453" i="3"/>
  <c r="B453" i="3"/>
  <c r="C453" i="3"/>
  <c r="D453" i="3"/>
  <c r="E453" i="3"/>
  <c r="F453" i="3"/>
  <c r="G453" i="3"/>
  <c r="H453" i="3"/>
  <c r="N453" i="3" s="1"/>
  <c r="I453" i="3"/>
  <c r="J453" i="3"/>
  <c r="K453" i="3"/>
  <c r="L453" i="3"/>
  <c r="M453" i="3"/>
  <c r="A454" i="3"/>
  <c r="B454" i="3"/>
  <c r="C454" i="3"/>
  <c r="D454" i="3"/>
  <c r="E454" i="3"/>
  <c r="F454" i="3"/>
  <c r="G454" i="3"/>
  <c r="H454" i="3"/>
  <c r="I454" i="3"/>
  <c r="J454" i="3"/>
  <c r="K454" i="3"/>
  <c r="L454" i="3"/>
  <c r="M454" i="3"/>
  <c r="A455" i="3"/>
  <c r="B455" i="3"/>
  <c r="C455" i="3"/>
  <c r="D455" i="3"/>
  <c r="E455" i="3"/>
  <c r="F455" i="3"/>
  <c r="G455" i="3"/>
  <c r="H455" i="3"/>
  <c r="I455" i="3"/>
  <c r="J455" i="3"/>
  <c r="K455" i="3"/>
  <c r="L455" i="3"/>
  <c r="M455" i="3"/>
  <c r="A456" i="3"/>
  <c r="B456" i="3"/>
  <c r="C456" i="3"/>
  <c r="D456" i="3"/>
  <c r="E456" i="3"/>
  <c r="F456" i="3"/>
  <c r="G456" i="3"/>
  <c r="H456" i="3"/>
  <c r="I456" i="3"/>
  <c r="J456" i="3"/>
  <c r="K456" i="3"/>
  <c r="L456" i="3"/>
  <c r="M456" i="3"/>
  <c r="A457" i="3"/>
  <c r="B457" i="3"/>
  <c r="C457" i="3"/>
  <c r="D457" i="3"/>
  <c r="E457" i="3"/>
  <c r="F457" i="3"/>
  <c r="G457" i="3"/>
  <c r="H457" i="3"/>
  <c r="I457" i="3"/>
  <c r="J457" i="3"/>
  <c r="K457" i="3"/>
  <c r="L457" i="3"/>
  <c r="M457" i="3"/>
  <c r="A458" i="3"/>
  <c r="B458" i="3"/>
  <c r="C458" i="3"/>
  <c r="D458" i="3"/>
  <c r="E458" i="3"/>
  <c r="F458" i="3"/>
  <c r="G458" i="3"/>
  <c r="H458" i="3"/>
  <c r="I458" i="3"/>
  <c r="J458" i="3"/>
  <c r="K458" i="3"/>
  <c r="L458" i="3"/>
  <c r="M458" i="3"/>
  <c r="A459" i="3"/>
  <c r="B459" i="3"/>
  <c r="C459" i="3"/>
  <c r="D459" i="3"/>
  <c r="E459" i="3"/>
  <c r="F459" i="3"/>
  <c r="G459" i="3"/>
  <c r="H459" i="3"/>
  <c r="I459" i="3"/>
  <c r="J459" i="3"/>
  <c r="K459" i="3"/>
  <c r="L459" i="3"/>
  <c r="M459" i="3"/>
  <c r="A460" i="3"/>
  <c r="B460" i="3"/>
  <c r="C460" i="3"/>
  <c r="D460" i="3"/>
  <c r="E460" i="3"/>
  <c r="F460" i="3"/>
  <c r="G460" i="3"/>
  <c r="H460" i="3"/>
  <c r="I460" i="3"/>
  <c r="J460" i="3"/>
  <c r="K460" i="3"/>
  <c r="L460" i="3"/>
  <c r="M460" i="3"/>
  <c r="A461" i="3"/>
  <c r="B461" i="3"/>
  <c r="C461" i="3"/>
  <c r="D461" i="3"/>
  <c r="E461" i="3"/>
  <c r="F461" i="3"/>
  <c r="G461" i="3"/>
  <c r="H461" i="3"/>
  <c r="N461" i="3" s="1"/>
  <c r="I461" i="3"/>
  <c r="J461" i="3"/>
  <c r="K461" i="3"/>
  <c r="L461" i="3"/>
  <c r="M461" i="3"/>
  <c r="A462" i="3"/>
  <c r="B462" i="3"/>
  <c r="C462" i="3"/>
  <c r="D462" i="3"/>
  <c r="E462" i="3"/>
  <c r="F462" i="3"/>
  <c r="G462" i="3"/>
  <c r="H462" i="3"/>
  <c r="I462" i="3"/>
  <c r="J462" i="3"/>
  <c r="K462" i="3"/>
  <c r="L462" i="3"/>
  <c r="M462" i="3"/>
  <c r="A463" i="3"/>
  <c r="B463" i="3"/>
  <c r="C463" i="3"/>
  <c r="D463" i="3"/>
  <c r="E463" i="3"/>
  <c r="F463" i="3"/>
  <c r="G463" i="3"/>
  <c r="H463" i="3"/>
  <c r="I463" i="3"/>
  <c r="J463" i="3"/>
  <c r="K463" i="3"/>
  <c r="L463" i="3"/>
  <c r="M463" i="3"/>
  <c r="A464" i="3"/>
  <c r="B464" i="3"/>
  <c r="C464" i="3"/>
  <c r="D464" i="3"/>
  <c r="E464" i="3"/>
  <c r="F464" i="3"/>
  <c r="G464" i="3"/>
  <c r="H464" i="3"/>
  <c r="I464" i="3"/>
  <c r="J464" i="3"/>
  <c r="K464" i="3"/>
  <c r="L464" i="3"/>
  <c r="M464" i="3"/>
  <c r="A465" i="3"/>
  <c r="B465" i="3"/>
  <c r="C465" i="3"/>
  <c r="D465" i="3"/>
  <c r="E465" i="3"/>
  <c r="F465" i="3"/>
  <c r="G465" i="3"/>
  <c r="H465" i="3"/>
  <c r="I465" i="3"/>
  <c r="J465" i="3"/>
  <c r="K465" i="3"/>
  <c r="L465" i="3"/>
  <c r="M465" i="3"/>
  <c r="A466" i="3"/>
  <c r="B466" i="3"/>
  <c r="C466" i="3"/>
  <c r="D466" i="3"/>
  <c r="E466" i="3"/>
  <c r="F466" i="3"/>
  <c r="G466" i="3"/>
  <c r="H466" i="3"/>
  <c r="I466" i="3"/>
  <c r="J466" i="3"/>
  <c r="K466" i="3"/>
  <c r="L466" i="3"/>
  <c r="M466" i="3"/>
  <c r="A467" i="3"/>
  <c r="B467" i="3"/>
  <c r="C467" i="3"/>
  <c r="D467" i="3"/>
  <c r="E467" i="3"/>
  <c r="F467" i="3"/>
  <c r="G467" i="3"/>
  <c r="H467" i="3"/>
  <c r="I467" i="3"/>
  <c r="J467" i="3"/>
  <c r="K467" i="3"/>
  <c r="L467" i="3"/>
  <c r="M467" i="3"/>
  <c r="A468" i="3"/>
  <c r="B468" i="3"/>
  <c r="C468" i="3"/>
  <c r="D468" i="3"/>
  <c r="E468" i="3"/>
  <c r="F468" i="3"/>
  <c r="G468" i="3"/>
  <c r="H468" i="3"/>
  <c r="I468" i="3"/>
  <c r="J468" i="3"/>
  <c r="K468" i="3"/>
  <c r="L468" i="3"/>
  <c r="M468" i="3"/>
  <c r="A469" i="3"/>
  <c r="B469" i="3"/>
  <c r="C469" i="3"/>
  <c r="D469" i="3"/>
  <c r="E469" i="3"/>
  <c r="F469" i="3"/>
  <c r="G469" i="3"/>
  <c r="H469" i="3"/>
  <c r="N469" i="3" s="1"/>
  <c r="I469" i="3"/>
  <c r="J469" i="3"/>
  <c r="K469" i="3"/>
  <c r="L469" i="3"/>
  <c r="M469" i="3"/>
  <c r="A470" i="3"/>
  <c r="B470" i="3"/>
  <c r="C470" i="3"/>
  <c r="D470" i="3"/>
  <c r="E470" i="3"/>
  <c r="F470" i="3"/>
  <c r="G470" i="3"/>
  <c r="H470" i="3"/>
  <c r="I470" i="3"/>
  <c r="J470" i="3"/>
  <c r="K470" i="3"/>
  <c r="L470" i="3"/>
  <c r="M470" i="3"/>
  <c r="A471" i="3"/>
  <c r="B471" i="3"/>
  <c r="C471" i="3"/>
  <c r="D471" i="3"/>
  <c r="E471" i="3"/>
  <c r="F471" i="3"/>
  <c r="G471" i="3"/>
  <c r="H471" i="3"/>
  <c r="I471" i="3"/>
  <c r="J471" i="3"/>
  <c r="K471" i="3"/>
  <c r="L471" i="3"/>
  <c r="M471" i="3"/>
  <c r="A472" i="3"/>
  <c r="B472" i="3"/>
  <c r="C472" i="3"/>
  <c r="D472" i="3"/>
  <c r="E472" i="3"/>
  <c r="F472" i="3"/>
  <c r="G472" i="3"/>
  <c r="H472" i="3"/>
  <c r="I472" i="3"/>
  <c r="J472" i="3"/>
  <c r="K472" i="3"/>
  <c r="L472" i="3"/>
  <c r="M472" i="3"/>
  <c r="A473" i="3"/>
  <c r="B473" i="3"/>
  <c r="C473" i="3"/>
  <c r="D473" i="3"/>
  <c r="E473" i="3"/>
  <c r="F473" i="3"/>
  <c r="G473" i="3"/>
  <c r="H473" i="3"/>
  <c r="I473" i="3"/>
  <c r="J473" i="3"/>
  <c r="K473" i="3"/>
  <c r="L473" i="3"/>
  <c r="M473" i="3"/>
  <c r="A474" i="3"/>
  <c r="B474" i="3"/>
  <c r="C474" i="3"/>
  <c r="D474" i="3"/>
  <c r="E474" i="3"/>
  <c r="F474" i="3"/>
  <c r="G474" i="3"/>
  <c r="H474" i="3"/>
  <c r="I474" i="3"/>
  <c r="J474" i="3"/>
  <c r="K474" i="3"/>
  <c r="L474" i="3"/>
  <c r="M474" i="3"/>
  <c r="A475" i="3"/>
  <c r="B475" i="3"/>
  <c r="C475" i="3"/>
  <c r="D475" i="3"/>
  <c r="E475" i="3"/>
  <c r="F475" i="3"/>
  <c r="G475" i="3"/>
  <c r="H475" i="3"/>
  <c r="I475" i="3"/>
  <c r="J475" i="3"/>
  <c r="K475" i="3"/>
  <c r="L475" i="3"/>
  <c r="M475" i="3"/>
  <c r="A476" i="3"/>
  <c r="B476" i="3"/>
  <c r="C476" i="3"/>
  <c r="D476" i="3"/>
  <c r="E476" i="3"/>
  <c r="F476" i="3"/>
  <c r="G476" i="3"/>
  <c r="H476" i="3"/>
  <c r="I476" i="3"/>
  <c r="J476" i="3"/>
  <c r="K476" i="3"/>
  <c r="L476" i="3"/>
  <c r="M476" i="3"/>
  <c r="A477" i="3"/>
  <c r="B477" i="3"/>
  <c r="C477" i="3"/>
  <c r="D477" i="3"/>
  <c r="E477" i="3"/>
  <c r="F477" i="3"/>
  <c r="G477" i="3"/>
  <c r="H477" i="3"/>
  <c r="N477" i="3" s="1"/>
  <c r="I477" i="3"/>
  <c r="J477" i="3"/>
  <c r="K477" i="3"/>
  <c r="L477" i="3"/>
  <c r="M477" i="3"/>
  <c r="A478" i="3"/>
  <c r="B478" i="3"/>
  <c r="C478" i="3"/>
  <c r="D478" i="3"/>
  <c r="E478" i="3"/>
  <c r="F478" i="3"/>
  <c r="G478" i="3"/>
  <c r="H478" i="3"/>
  <c r="I478" i="3"/>
  <c r="J478" i="3"/>
  <c r="K478" i="3"/>
  <c r="L478" i="3"/>
  <c r="M478" i="3"/>
  <c r="A479" i="3"/>
  <c r="B479" i="3"/>
  <c r="C479" i="3"/>
  <c r="D479" i="3"/>
  <c r="E479" i="3"/>
  <c r="F479" i="3"/>
  <c r="G479" i="3"/>
  <c r="H479" i="3"/>
  <c r="I479" i="3"/>
  <c r="J479" i="3"/>
  <c r="K479" i="3"/>
  <c r="L479" i="3"/>
  <c r="M479" i="3"/>
  <c r="A480" i="3"/>
  <c r="B480" i="3"/>
  <c r="C480" i="3"/>
  <c r="D480" i="3"/>
  <c r="E480" i="3"/>
  <c r="F480" i="3"/>
  <c r="G480" i="3"/>
  <c r="H480" i="3"/>
  <c r="I480" i="3"/>
  <c r="J480" i="3"/>
  <c r="K480" i="3"/>
  <c r="L480" i="3"/>
  <c r="M480" i="3"/>
  <c r="A481" i="3"/>
  <c r="B481" i="3"/>
  <c r="C481" i="3"/>
  <c r="D481" i="3"/>
  <c r="E481" i="3"/>
  <c r="F481" i="3"/>
  <c r="G481" i="3"/>
  <c r="H481" i="3"/>
  <c r="I481" i="3"/>
  <c r="J481" i="3"/>
  <c r="K481" i="3"/>
  <c r="L481" i="3"/>
  <c r="M481" i="3"/>
  <c r="A482" i="3"/>
  <c r="B482" i="3"/>
  <c r="C482" i="3"/>
  <c r="D482" i="3"/>
  <c r="E482" i="3"/>
  <c r="F482" i="3"/>
  <c r="G482" i="3"/>
  <c r="H482" i="3"/>
  <c r="I482" i="3"/>
  <c r="J482" i="3"/>
  <c r="K482" i="3"/>
  <c r="L482" i="3"/>
  <c r="M482" i="3"/>
  <c r="A483" i="3"/>
  <c r="B483" i="3"/>
  <c r="C483" i="3"/>
  <c r="D483" i="3"/>
  <c r="E483" i="3"/>
  <c r="F483" i="3"/>
  <c r="G483" i="3"/>
  <c r="H483" i="3"/>
  <c r="I483" i="3"/>
  <c r="J483" i="3"/>
  <c r="K483" i="3"/>
  <c r="L483" i="3"/>
  <c r="M483" i="3"/>
  <c r="A484" i="3"/>
  <c r="B484" i="3"/>
  <c r="C484" i="3"/>
  <c r="D484" i="3"/>
  <c r="E484" i="3"/>
  <c r="F484" i="3"/>
  <c r="G484" i="3"/>
  <c r="H484" i="3"/>
  <c r="I484" i="3"/>
  <c r="J484" i="3"/>
  <c r="K484" i="3"/>
  <c r="L484" i="3"/>
  <c r="M484" i="3"/>
  <c r="A485" i="3"/>
  <c r="B485" i="3"/>
  <c r="C485" i="3"/>
  <c r="D485" i="3"/>
  <c r="E485" i="3"/>
  <c r="F485" i="3"/>
  <c r="G485" i="3"/>
  <c r="H485" i="3"/>
  <c r="N485" i="3" s="1"/>
  <c r="I485" i="3"/>
  <c r="J485" i="3"/>
  <c r="K485" i="3"/>
  <c r="L485" i="3"/>
  <c r="M485" i="3"/>
  <c r="A486" i="3"/>
  <c r="B486" i="3"/>
  <c r="C486" i="3"/>
  <c r="D486" i="3"/>
  <c r="E486" i="3"/>
  <c r="F486" i="3"/>
  <c r="G486" i="3"/>
  <c r="H486" i="3"/>
  <c r="I486" i="3"/>
  <c r="J486" i="3"/>
  <c r="K486" i="3"/>
  <c r="L486" i="3"/>
  <c r="M486" i="3"/>
  <c r="A487" i="3"/>
  <c r="B487" i="3"/>
  <c r="C487" i="3"/>
  <c r="D487" i="3"/>
  <c r="E487" i="3"/>
  <c r="F487" i="3"/>
  <c r="G487" i="3"/>
  <c r="H487" i="3"/>
  <c r="I487" i="3"/>
  <c r="J487" i="3"/>
  <c r="K487" i="3"/>
  <c r="L487" i="3"/>
  <c r="M487" i="3"/>
  <c r="A488" i="3"/>
  <c r="B488" i="3"/>
  <c r="C488" i="3"/>
  <c r="D488" i="3"/>
  <c r="E488" i="3"/>
  <c r="F488" i="3"/>
  <c r="G488" i="3"/>
  <c r="H488" i="3"/>
  <c r="I488" i="3"/>
  <c r="J488" i="3"/>
  <c r="K488" i="3"/>
  <c r="L488" i="3"/>
  <c r="M488" i="3"/>
  <c r="A489" i="3"/>
  <c r="B489" i="3"/>
  <c r="C489" i="3"/>
  <c r="D489" i="3"/>
  <c r="E489" i="3"/>
  <c r="F489" i="3"/>
  <c r="G489" i="3"/>
  <c r="H489" i="3"/>
  <c r="I489" i="3"/>
  <c r="J489" i="3"/>
  <c r="K489" i="3"/>
  <c r="L489" i="3"/>
  <c r="M489" i="3"/>
  <c r="A490" i="3"/>
  <c r="B490" i="3"/>
  <c r="C490" i="3"/>
  <c r="D490" i="3"/>
  <c r="E490" i="3"/>
  <c r="F490" i="3"/>
  <c r="G490" i="3"/>
  <c r="H490" i="3"/>
  <c r="I490" i="3"/>
  <c r="J490" i="3"/>
  <c r="K490" i="3"/>
  <c r="L490" i="3"/>
  <c r="M490" i="3"/>
  <c r="A491" i="3"/>
  <c r="B491" i="3"/>
  <c r="C491" i="3"/>
  <c r="D491" i="3"/>
  <c r="E491" i="3"/>
  <c r="F491" i="3"/>
  <c r="G491" i="3"/>
  <c r="H491" i="3"/>
  <c r="I491" i="3"/>
  <c r="J491" i="3"/>
  <c r="K491" i="3"/>
  <c r="L491" i="3"/>
  <c r="M491" i="3"/>
  <c r="A492" i="3"/>
  <c r="B492" i="3"/>
  <c r="C492" i="3"/>
  <c r="D492" i="3"/>
  <c r="E492" i="3"/>
  <c r="F492" i="3"/>
  <c r="G492" i="3"/>
  <c r="H492" i="3"/>
  <c r="I492" i="3"/>
  <c r="J492" i="3"/>
  <c r="K492" i="3"/>
  <c r="L492" i="3"/>
  <c r="M492" i="3"/>
  <c r="A493" i="3"/>
  <c r="B493" i="3"/>
  <c r="C493" i="3"/>
  <c r="D493" i="3"/>
  <c r="E493" i="3"/>
  <c r="F493" i="3"/>
  <c r="G493" i="3"/>
  <c r="H493" i="3"/>
  <c r="N493" i="3" s="1"/>
  <c r="I493" i="3"/>
  <c r="J493" i="3"/>
  <c r="K493" i="3"/>
  <c r="L493" i="3"/>
  <c r="M493" i="3"/>
  <c r="A494" i="3"/>
  <c r="B494" i="3"/>
  <c r="C494" i="3"/>
  <c r="D494" i="3"/>
  <c r="E494" i="3"/>
  <c r="F494" i="3"/>
  <c r="G494" i="3"/>
  <c r="H494" i="3"/>
  <c r="I494" i="3"/>
  <c r="J494" i="3"/>
  <c r="K494" i="3"/>
  <c r="L494" i="3"/>
  <c r="M494" i="3"/>
  <c r="A495" i="3"/>
  <c r="B495" i="3"/>
  <c r="C495" i="3"/>
  <c r="D495" i="3"/>
  <c r="E495" i="3"/>
  <c r="F495" i="3"/>
  <c r="G495" i="3"/>
  <c r="H495" i="3"/>
  <c r="I495" i="3"/>
  <c r="J495" i="3"/>
  <c r="K495" i="3"/>
  <c r="L495" i="3"/>
  <c r="M495" i="3"/>
  <c r="A496" i="3"/>
  <c r="B496" i="3"/>
  <c r="C496" i="3"/>
  <c r="D496" i="3"/>
  <c r="E496" i="3"/>
  <c r="F496" i="3"/>
  <c r="G496" i="3"/>
  <c r="H496" i="3"/>
  <c r="I496" i="3"/>
  <c r="J496" i="3"/>
  <c r="K496" i="3"/>
  <c r="L496" i="3"/>
  <c r="M496" i="3"/>
  <c r="A497" i="3"/>
  <c r="B497" i="3"/>
  <c r="C497" i="3"/>
  <c r="D497" i="3"/>
  <c r="E497" i="3"/>
  <c r="F497" i="3"/>
  <c r="G497" i="3"/>
  <c r="H497" i="3"/>
  <c r="I497" i="3"/>
  <c r="J497" i="3"/>
  <c r="K497" i="3"/>
  <c r="L497" i="3"/>
  <c r="M497" i="3"/>
  <c r="A498" i="3"/>
  <c r="B498" i="3"/>
  <c r="C498" i="3"/>
  <c r="D498" i="3"/>
  <c r="E498" i="3"/>
  <c r="F498" i="3"/>
  <c r="G498" i="3"/>
  <c r="H498" i="3"/>
  <c r="I498" i="3"/>
  <c r="J498" i="3"/>
  <c r="K498" i="3"/>
  <c r="L498" i="3"/>
  <c r="M498" i="3"/>
  <c r="A499" i="3"/>
  <c r="B499" i="3"/>
  <c r="C499" i="3"/>
  <c r="D499" i="3"/>
  <c r="E499" i="3"/>
  <c r="F499" i="3"/>
  <c r="G499" i="3"/>
  <c r="H499" i="3"/>
  <c r="I499" i="3"/>
  <c r="J499" i="3"/>
  <c r="K499" i="3"/>
  <c r="L499" i="3"/>
  <c r="M499" i="3"/>
  <c r="A500" i="3"/>
  <c r="B500" i="3"/>
  <c r="C500" i="3"/>
  <c r="D500" i="3"/>
  <c r="E500" i="3"/>
  <c r="F500" i="3"/>
  <c r="G500" i="3"/>
  <c r="H500" i="3"/>
  <c r="I500" i="3"/>
  <c r="J500" i="3"/>
  <c r="K500" i="3"/>
  <c r="L500" i="3"/>
  <c r="M500" i="3"/>
  <c r="A501" i="3"/>
  <c r="B501" i="3"/>
  <c r="C501" i="3"/>
  <c r="D501" i="3"/>
  <c r="E501" i="3"/>
  <c r="F501" i="3"/>
  <c r="G501" i="3"/>
  <c r="H501" i="3"/>
  <c r="N501" i="3" s="1"/>
  <c r="I501" i="3"/>
  <c r="J501" i="3"/>
  <c r="K501" i="3"/>
  <c r="L501" i="3"/>
  <c r="M501" i="3"/>
  <c r="A502" i="3"/>
  <c r="B502" i="3"/>
  <c r="C502" i="3"/>
  <c r="D502" i="3"/>
  <c r="E502" i="3"/>
  <c r="F502" i="3"/>
  <c r="G502" i="3"/>
  <c r="H502" i="3"/>
  <c r="I502" i="3"/>
  <c r="J502" i="3"/>
  <c r="K502" i="3"/>
  <c r="L502" i="3"/>
  <c r="M502" i="3"/>
  <c r="A503" i="3"/>
  <c r="B503" i="3"/>
  <c r="C503" i="3"/>
  <c r="D503" i="3"/>
  <c r="E503" i="3"/>
  <c r="F503" i="3"/>
  <c r="G503" i="3"/>
  <c r="H503" i="3"/>
  <c r="I503" i="3"/>
  <c r="J503" i="3"/>
  <c r="K503" i="3"/>
  <c r="L503" i="3"/>
  <c r="M503" i="3"/>
  <c r="A504" i="3"/>
  <c r="B504" i="3"/>
  <c r="C504" i="3"/>
  <c r="D504" i="3"/>
  <c r="E504" i="3"/>
  <c r="F504" i="3"/>
  <c r="G504" i="3"/>
  <c r="H504" i="3"/>
  <c r="I504" i="3"/>
  <c r="J504" i="3"/>
  <c r="K504" i="3"/>
  <c r="L504" i="3"/>
  <c r="M504" i="3"/>
  <c r="A505" i="3"/>
  <c r="B505" i="3"/>
  <c r="C505" i="3"/>
  <c r="D505" i="3"/>
  <c r="E505" i="3"/>
  <c r="F505" i="3"/>
  <c r="G505" i="3"/>
  <c r="H505" i="3"/>
  <c r="I505" i="3"/>
  <c r="J505" i="3"/>
  <c r="K505" i="3"/>
  <c r="L505" i="3"/>
  <c r="M505" i="3"/>
  <c r="A506" i="3"/>
  <c r="B506" i="3"/>
  <c r="C506" i="3"/>
  <c r="D506" i="3"/>
  <c r="E506" i="3"/>
  <c r="F506" i="3"/>
  <c r="G506" i="3"/>
  <c r="H506" i="3"/>
  <c r="I506" i="3"/>
  <c r="J506" i="3"/>
  <c r="K506" i="3"/>
  <c r="L506" i="3"/>
  <c r="M506" i="3"/>
  <c r="A507" i="3"/>
  <c r="B507" i="3"/>
  <c r="C507" i="3"/>
  <c r="D507" i="3"/>
  <c r="E507" i="3"/>
  <c r="F507" i="3"/>
  <c r="G507" i="3"/>
  <c r="H507" i="3"/>
  <c r="I507" i="3"/>
  <c r="J507" i="3"/>
  <c r="K507" i="3"/>
  <c r="L507" i="3"/>
  <c r="M507" i="3"/>
  <c r="A508" i="3"/>
  <c r="B508" i="3"/>
  <c r="C508" i="3"/>
  <c r="D508" i="3"/>
  <c r="E508" i="3"/>
  <c r="F508" i="3"/>
  <c r="G508" i="3"/>
  <c r="H508" i="3"/>
  <c r="I508" i="3"/>
  <c r="J508" i="3"/>
  <c r="K508" i="3"/>
  <c r="L508" i="3"/>
  <c r="M508" i="3"/>
  <c r="A509" i="3"/>
  <c r="B509" i="3"/>
  <c r="C509" i="3"/>
  <c r="D509" i="3"/>
  <c r="E509" i="3"/>
  <c r="F509" i="3"/>
  <c r="G509" i="3"/>
  <c r="H509" i="3"/>
  <c r="N509" i="3" s="1"/>
  <c r="I509" i="3"/>
  <c r="J509" i="3"/>
  <c r="K509" i="3"/>
  <c r="L509" i="3"/>
  <c r="M509" i="3"/>
  <c r="A510" i="3"/>
  <c r="B510" i="3"/>
  <c r="C510" i="3"/>
  <c r="D510" i="3"/>
  <c r="E510" i="3"/>
  <c r="F510" i="3"/>
  <c r="G510" i="3"/>
  <c r="H510" i="3"/>
  <c r="I510" i="3"/>
  <c r="J510" i="3"/>
  <c r="K510" i="3"/>
  <c r="L510" i="3"/>
  <c r="M510" i="3"/>
  <c r="A511" i="3"/>
  <c r="B511" i="3"/>
  <c r="C511" i="3"/>
  <c r="D511" i="3"/>
  <c r="E511" i="3"/>
  <c r="F511" i="3"/>
  <c r="G511" i="3"/>
  <c r="H511" i="3"/>
  <c r="I511" i="3"/>
  <c r="J511" i="3"/>
  <c r="K511" i="3"/>
  <c r="L511" i="3"/>
  <c r="M511" i="3"/>
  <c r="A512" i="3"/>
  <c r="B512" i="3"/>
  <c r="C512" i="3"/>
  <c r="D512" i="3"/>
  <c r="E512" i="3"/>
  <c r="F512" i="3"/>
  <c r="G512" i="3"/>
  <c r="H512" i="3"/>
  <c r="I512" i="3"/>
  <c r="J512" i="3"/>
  <c r="K512" i="3"/>
  <c r="L512" i="3"/>
  <c r="M512" i="3"/>
  <c r="A513" i="3"/>
  <c r="B513" i="3"/>
  <c r="C513" i="3"/>
  <c r="D513" i="3"/>
  <c r="E513" i="3"/>
  <c r="F513" i="3"/>
  <c r="G513" i="3"/>
  <c r="H513" i="3"/>
  <c r="I513" i="3"/>
  <c r="J513" i="3"/>
  <c r="K513" i="3"/>
  <c r="L513" i="3"/>
  <c r="M513" i="3"/>
  <c r="A514" i="3"/>
  <c r="B514" i="3"/>
  <c r="C514" i="3"/>
  <c r="D514" i="3"/>
  <c r="E514" i="3"/>
  <c r="F514" i="3"/>
  <c r="G514" i="3"/>
  <c r="H514" i="3"/>
  <c r="I514" i="3"/>
  <c r="J514" i="3"/>
  <c r="K514" i="3"/>
  <c r="L514" i="3"/>
  <c r="M514" i="3"/>
  <c r="A515" i="3"/>
  <c r="B515" i="3"/>
  <c r="C515" i="3"/>
  <c r="D515" i="3"/>
  <c r="E515" i="3"/>
  <c r="F515" i="3"/>
  <c r="G515" i="3"/>
  <c r="H515" i="3"/>
  <c r="I515" i="3"/>
  <c r="J515" i="3"/>
  <c r="K515" i="3"/>
  <c r="L515" i="3"/>
  <c r="M515" i="3"/>
  <c r="A516" i="3"/>
  <c r="B516" i="3"/>
  <c r="C516" i="3"/>
  <c r="D516" i="3"/>
  <c r="E516" i="3"/>
  <c r="F516" i="3"/>
  <c r="G516" i="3"/>
  <c r="H516" i="3"/>
  <c r="I516" i="3"/>
  <c r="J516" i="3"/>
  <c r="K516" i="3"/>
  <c r="L516" i="3"/>
  <c r="M516" i="3"/>
  <c r="A517" i="3"/>
  <c r="B517" i="3"/>
  <c r="C517" i="3"/>
  <c r="D517" i="3"/>
  <c r="E517" i="3"/>
  <c r="F517" i="3"/>
  <c r="G517" i="3"/>
  <c r="H517" i="3"/>
  <c r="N517" i="3" s="1"/>
  <c r="I517" i="3"/>
  <c r="J517" i="3"/>
  <c r="K517" i="3"/>
  <c r="L517" i="3"/>
  <c r="M517" i="3"/>
  <c r="A518" i="3"/>
  <c r="B518" i="3"/>
  <c r="C518" i="3"/>
  <c r="D518" i="3"/>
  <c r="E518" i="3"/>
  <c r="F518" i="3"/>
  <c r="G518" i="3"/>
  <c r="H518" i="3"/>
  <c r="I518" i="3"/>
  <c r="J518" i="3"/>
  <c r="K518" i="3"/>
  <c r="L518" i="3"/>
  <c r="M518" i="3"/>
  <c r="A519" i="3"/>
  <c r="B519" i="3"/>
  <c r="C519" i="3"/>
  <c r="D519" i="3"/>
  <c r="E519" i="3"/>
  <c r="F519" i="3"/>
  <c r="G519" i="3"/>
  <c r="H519" i="3"/>
  <c r="I519" i="3"/>
  <c r="J519" i="3"/>
  <c r="K519" i="3"/>
  <c r="L519" i="3"/>
  <c r="M519" i="3"/>
  <c r="A520" i="3"/>
  <c r="B520" i="3"/>
  <c r="C520" i="3"/>
  <c r="D520" i="3"/>
  <c r="E520" i="3"/>
  <c r="F520" i="3"/>
  <c r="G520" i="3"/>
  <c r="H520" i="3"/>
  <c r="I520" i="3"/>
  <c r="J520" i="3"/>
  <c r="K520" i="3"/>
  <c r="L520" i="3"/>
  <c r="M520" i="3"/>
  <c r="A521" i="3"/>
  <c r="B521" i="3"/>
  <c r="C521" i="3"/>
  <c r="D521" i="3"/>
  <c r="E521" i="3"/>
  <c r="F521" i="3"/>
  <c r="G521" i="3"/>
  <c r="H521" i="3"/>
  <c r="I521" i="3"/>
  <c r="J521" i="3"/>
  <c r="K521" i="3"/>
  <c r="L521" i="3"/>
  <c r="M521" i="3"/>
  <c r="A522" i="3"/>
  <c r="B522" i="3"/>
  <c r="C522" i="3"/>
  <c r="D522" i="3"/>
  <c r="E522" i="3"/>
  <c r="F522" i="3"/>
  <c r="G522" i="3"/>
  <c r="H522" i="3"/>
  <c r="I522" i="3"/>
  <c r="J522" i="3"/>
  <c r="K522" i="3"/>
  <c r="L522" i="3"/>
  <c r="M522" i="3"/>
  <c r="A523" i="3"/>
  <c r="B523" i="3"/>
  <c r="C523" i="3"/>
  <c r="D523" i="3"/>
  <c r="E523" i="3"/>
  <c r="F523" i="3"/>
  <c r="G523" i="3"/>
  <c r="H523" i="3"/>
  <c r="I523" i="3"/>
  <c r="J523" i="3"/>
  <c r="K523" i="3"/>
  <c r="L523" i="3"/>
  <c r="M523" i="3"/>
  <c r="A524" i="3"/>
  <c r="B524" i="3"/>
  <c r="C524" i="3"/>
  <c r="D524" i="3"/>
  <c r="E524" i="3"/>
  <c r="F524" i="3"/>
  <c r="G524" i="3"/>
  <c r="H524" i="3"/>
  <c r="I524" i="3"/>
  <c r="J524" i="3"/>
  <c r="K524" i="3"/>
  <c r="L524" i="3"/>
  <c r="M524" i="3"/>
  <c r="A525" i="3"/>
  <c r="B525" i="3"/>
  <c r="C525" i="3"/>
  <c r="D525" i="3"/>
  <c r="E525" i="3"/>
  <c r="F525" i="3"/>
  <c r="G525" i="3"/>
  <c r="H525" i="3"/>
  <c r="N525" i="3" s="1"/>
  <c r="I525" i="3"/>
  <c r="J525" i="3"/>
  <c r="K525" i="3"/>
  <c r="L525" i="3"/>
  <c r="M525" i="3"/>
  <c r="A526" i="3"/>
  <c r="B526" i="3"/>
  <c r="C526" i="3"/>
  <c r="D526" i="3"/>
  <c r="E526" i="3"/>
  <c r="F526" i="3"/>
  <c r="G526" i="3"/>
  <c r="H526" i="3"/>
  <c r="I526" i="3"/>
  <c r="J526" i="3"/>
  <c r="K526" i="3"/>
  <c r="L526" i="3"/>
  <c r="M526" i="3"/>
  <c r="A527" i="3"/>
  <c r="B527" i="3"/>
  <c r="C527" i="3"/>
  <c r="D527" i="3"/>
  <c r="E527" i="3"/>
  <c r="F527" i="3"/>
  <c r="G527" i="3"/>
  <c r="H527" i="3"/>
  <c r="I527" i="3"/>
  <c r="J527" i="3"/>
  <c r="K527" i="3"/>
  <c r="L527" i="3"/>
  <c r="M527" i="3"/>
  <c r="A528" i="3"/>
  <c r="B528" i="3"/>
  <c r="C528" i="3"/>
  <c r="D528" i="3"/>
  <c r="E528" i="3"/>
  <c r="F528" i="3"/>
  <c r="G528" i="3"/>
  <c r="H528" i="3"/>
  <c r="I528" i="3"/>
  <c r="J528" i="3"/>
  <c r="K528" i="3"/>
  <c r="L528" i="3"/>
  <c r="M528" i="3"/>
  <c r="A529" i="3"/>
  <c r="B529" i="3"/>
  <c r="C529" i="3"/>
  <c r="D529" i="3"/>
  <c r="E529" i="3"/>
  <c r="F529" i="3"/>
  <c r="G529" i="3"/>
  <c r="H529" i="3"/>
  <c r="I529" i="3"/>
  <c r="J529" i="3"/>
  <c r="K529" i="3"/>
  <c r="L529" i="3"/>
  <c r="M529" i="3"/>
  <c r="A530" i="3"/>
  <c r="B530" i="3"/>
  <c r="C530" i="3"/>
  <c r="D530" i="3"/>
  <c r="E530" i="3"/>
  <c r="F530" i="3"/>
  <c r="G530" i="3"/>
  <c r="H530" i="3"/>
  <c r="I530" i="3"/>
  <c r="J530" i="3"/>
  <c r="K530" i="3"/>
  <c r="L530" i="3"/>
  <c r="M530" i="3"/>
  <c r="A531" i="3"/>
  <c r="B531" i="3"/>
  <c r="C531" i="3"/>
  <c r="D531" i="3"/>
  <c r="E531" i="3"/>
  <c r="F531" i="3"/>
  <c r="G531" i="3"/>
  <c r="H531" i="3"/>
  <c r="I531" i="3"/>
  <c r="J531" i="3"/>
  <c r="K531" i="3"/>
  <c r="L531" i="3"/>
  <c r="M531" i="3"/>
  <c r="A532" i="3"/>
  <c r="B532" i="3"/>
  <c r="C532" i="3"/>
  <c r="D532" i="3"/>
  <c r="E532" i="3"/>
  <c r="F532" i="3"/>
  <c r="G532" i="3"/>
  <c r="H532" i="3"/>
  <c r="I532" i="3"/>
  <c r="J532" i="3"/>
  <c r="K532" i="3"/>
  <c r="L532" i="3"/>
  <c r="M532" i="3"/>
  <c r="A533" i="3"/>
  <c r="B533" i="3"/>
  <c r="C533" i="3"/>
  <c r="D533" i="3"/>
  <c r="E533" i="3"/>
  <c r="F533" i="3"/>
  <c r="G533" i="3"/>
  <c r="H533" i="3"/>
  <c r="N533" i="3" s="1"/>
  <c r="I533" i="3"/>
  <c r="J533" i="3"/>
  <c r="K533" i="3"/>
  <c r="L533" i="3"/>
  <c r="M533" i="3"/>
  <c r="A534" i="3"/>
  <c r="B534" i="3"/>
  <c r="C534" i="3"/>
  <c r="D534" i="3"/>
  <c r="E534" i="3"/>
  <c r="F534" i="3"/>
  <c r="G534" i="3"/>
  <c r="H534" i="3"/>
  <c r="I534" i="3"/>
  <c r="J534" i="3"/>
  <c r="K534" i="3"/>
  <c r="L534" i="3"/>
  <c r="M534" i="3"/>
  <c r="A535" i="3"/>
  <c r="B535" i="3"/>
  <c r="C535" i="3"/>
  <c r="D535" i="3"/>
  <c r="E535" i="3"/>
  <c r="F535" i="3"/>
  <c r="G535" i="3"/>
  <c r="H535" i="3"/>
  <c r="I535" i="3"/>
  <c r="J535" i="3"/>
  <c r="K535" i="3"/>
  <c r="L535" i="3"/>
  <c r="M535" i="3"/>
  <c r="A536" i="3"/>
  <c r="B536" i="3"/>
  <c r="C536" i="3"/>
  <c r="D536" i="3"/>
  <c r="E536" i="3"/>
  <c r="F536" i="3"/>
  <c r="G536" i="3"/>
  <c r="H536" i="3"/>
  <c r="I536" i="3"/>
  <c r="J536" i="3"/>
  <c r="K536" i="3"/>
  <c r="L536" i="3"/>
  <c r="M536" i="3"/>
  <c r="A537" i="3"/>
  <c r="B537" i="3"/>
  <c r="C537" i="3"/>
  <c r="D537" i="3"/>
  <c r="E537" i="3"/>
  <c r="F537" i="3"/>
  <c r="G537" i="3"/>
  <c r="H537" i="3"/>
  <c r="I537" i="3"/>
  <c r="J537" i="3"/>
  <c r="K537" i="3"/>
  <c r="L537" i="3"/>
  <c r="M537" i="3"/>
  <c r="A538" i="3"/>
  <c r="B538" i="3"/>
  <c r="C538" i="3"/>
  <c r="D538" i="3"/>
  <c r="E538" i="3"/>
  <c r="F538" i="3"/>
  <c r="G538" i="3"/>
  <c r="H538" i="3"/>
  <c r="I538" i="3"/>
  <c r="J538" i="3"/>
  <c r="K538" i="3"/>
  <c r="L538" i="3"/>
  <c r="M538" i="3"/>
  <c r="A539" i="3"/>
  <c r="B539" i="3"/>
  <c r="C539" i="3"/>
  <c r="D539" i="3"/>
  <c r="E539" i="3"/>
  <c r="F539" i="3"/>
  <c r="G539" i="3"/>
  <c r="H539" i="3"/>
  <c r="I539" i="3"/>
  <c r="J539" i="3"/>
  <c r="K539" i="3"/>
  <c r="L539" i="3"/>
  <c r="M539" i="3"/>
  <c r="A540" i="3"/>
  <c r="B540" i="3"/>
  <c r="C540" i="3"/>
  <c r="D540" i="3"/>
  <c r="E540" i="3"/>
  <c r="F540" i="3"/>
  <c r="G540" i="3"/>
  <c r="H540" i="3"/>
  <c r="I540" i="3"/>
  <c r="J540" i="3"/>
  <c r="K540" i="3"/>
  <c r="L540" i="3"/>
  <c r="M540" i="3"/>
  <c r="A541" i="3"/>
  <c r="B541" i="3"/>
  <c r="C541" i="3"/>
  <c r="D541" i="3"/>
  <c r="E541" i="3"/>
  <c r="F541" i="3"/>
  <c r="G541" i="3"/>
  <c r="H541" i="3"/>
  <c r="N541" i="3" s="1"/>
  <c r="I541" i="3"/>
  <c r="J541" i="3"/>
  <c r="K541" i="3"/>
  <c r="L541" i="3"/>
  <c r="M541" i="3"/>
  <c r="A542" i="3"/>
  <c r="B542" i="3"/>
  <c r="C542" i="3"/>
  <c r="D542" i="3"/>
  <c r="E542" i="3"/>
  <c r="F542" i="3"/>
  <c r="G542" i="3"/>
  <c r="H542" i="3"/>
  <c r="I542" i="3"/>
  <c r="J542" i="3"/>
  <c r="K542" i="3"/>
  <c r="L542" i="3"/>
  <c r="M542" i="3"/>
  <c r="A543" i="3"/>
  <c r="B543" i="3"/>
  <c r="C543" i="3"/>
  <c r="D543" i="3"/>
  <c r="E543" i="3"/>
  <c r="F543" i="3"/>
  <c r="G543" i="3"/>
  <c r="H543" i="3"/>
  <c r="I543" i="3"/>
  <c r="J543" i="3"/>
  <c r="K543" i="3"/>
  <c r="L543" i="3"/>
  <c r="M543" i="3"/>
  <c r="A544" i="3"/>
  <c r="B544" i="3"/>
  <c r="C544" i="3"/>
  <c r="D544" i="3"/>
  <c r="E544" i="3"/>
  <c r="F544" i="3"/>
  <c r="G544" i="3"/>
  <c r="H544" i="3"/>
  <c r="I544" i="3"/>
  <c r="J544" i="3"/>
  <c r="K544" i="3"/>
  <c r="L544" i="3"/>
  <c r="M544" i="3"/>
  <c r="A545" i="3"/>
  <c r="B545" i="3"/>
  <c r="C545" i="3"/>
  <c r="D545" i="3"/>
  <c r="E545" i="3"/>
  <c r="F545" i="3"/>
  <c r="G545" i="3"/>
  <c r="H545" i="3"/>
  <c r="I545" i="3"/>
  <c r="J545" i="3"/>
  <c r="K545" i="3"/>
  <c r="L545" i="3"/>
  <c r="M545" i="3"/>
  <c r="A546" i="3"/>
  <c r="B546" i="3"/>
  <c r="C546" i="3"/>
  <c r="D546" i="3"/>
  <c r="E546" i="3"/>
  <c r="F546" i="3"/>
  <c r="G546" i="3"/>
  <c r="H546" i="3"/>
  <c r="I546" i="3"/>
  <c r="J546" i="3"/>
  <c r="K546" i="3"/>
  <c r="L546" i="3"/>
  <c r="M546" i="3"/>
  <c r="A547" i="3"/>
  <c r="B547" i="3"/>
  <c r="C547" i="3"/>
  <c r="D547" i="3"/>
  <c r="E547" i="3"/>
  <c r="F547" i="3"/>
  <c r="G547" i="3"/>
  <c r="H547" i="3"/>
  <c r="I547" i="3"/>
  <c r="J547" i="3"/>
  <c r="K547" i="3"/>
  <c r="L547" i="3"/>
  <c r="M547" i="3"/>
  <c r="A548" i="3"/>
  <c r="B548" i="3"/>
  <c r="C548" i="3"/>
  <c r="D548" i="3"/>
  <c r="E548" i="3"/>
  <c r="F548" i="3"/>
  <c r="G548" i="3"/>
  <c r="H548" i="3"/>
  <c r="I548" i="3"/>
  <c r="J548" i="3"/>
  <c r="K548" i="3"/>
  <c r="L548" i="3"/>
  <c r="M548" i="3"/>
  <c r="A549" i="3"/>
  <c r="B549" i="3"/>
  <c r="C549" i="3"/>
  <c r="D549" i="3"/>
  <c r="E549" i="3"/>
  <c r="F549" i="3"/>
  <c r="G549" i="3"/>
  <c r="H549" i="3"/>
  <c r="N549" i="3" s="1"/>
  <c r="I549" i="3"/>
  <c r="J549" i="3"/>
  <c r="K549" i="3"/>
  <c r="L549" i="3"/>
  <c r="M549" i="3"/>
  <c r="A550" i="3"/>
  <c r="B550" i="3"/>
  <c r="C550" i="3"/>
  <c r="D550" i="3"/>
  <c r="E550" i="3"/>
  <c r="F550" i="3"/>
  <c r="G550" i="3"/>
  <c r="H550" i="3"/>
  <c r="I550" i="3"/>
  <c r="J550" i="3"/>
  <c r="K550" i="3"/>
  <c r="L550" i="3"/>
  <c r="M550" i="3"/>
  <c r="A551" i="3"/>
  <c r="B551" i="3"/>
  <c r="C551" i="3"/>
  <c r="D551" i="3"/>
  <c r="E551" i="3"/>
  <c r="F551" i="3"/>
  <c r="G551" i="3"/>
  <c r="H551" i="3"/>
  <c r="I551" i="3"/>
  <c r="J551" i="3"/>
  <c r="K551" i="3"/>
  <c r="L551" i="3"/>
  <c r="M551" i="3"/>
  <c r="A552" i="3"/>
  <c r="B552" i="3"/>
  <c r="C552" i="3"/>
  <c r="D552" i="3"/>
  <c r="E552" i="3"/>
  <c r="F552" i="3"/>
  <c r="G552" i="3"/>
  <c r="H552" i="3"/>
  <c r="I552" i="3"/>
  <c r="J552" i="3"/>
  <c r="K552" i="3"/>
  <c r="L552" i="3"/>
  <c r="M552" i="3"/>
  <c r="A553" i="3"/>
  <c r="B553" i="3"/>
  <c r="C553" i="3"/>
  <c r="D553" i="3"/>
  <c r="E553" i="3"/>
  <c r="F553" i="3"/>
  <c r="G553" i="3"/>
  <c r="H553" i="3"/>
  <c r="I553" i="3"/>
  <c r="J553" i="3"/>
  <c r="K553" i="3"/>
  <c r="L553" i="3"/>
  <c r="M553" i="3"/>
  <c r="A554" i="3"/>
  <c r="B554" i="3"/>
  <c r="C554" i="3"/>
  <c r="D554" i="3"/>
  <c r="E554" i="3"/>
  <c r="F554" i="3"/>
  <c r="G554" i="3"/>
  <c r="H554" i="3"/>
  <c r="I554" i="3"/>
  <c r="J554" i="3"/>
  <c r="K554" i="3"/>
  <c r="L554" i="3"/>
  <c r="M554" i="3"/>
  <c r="A555" i="3"/>
  <c r="B555" i="3"/>
  <c r="C555" i="3"/>
  <c r="D555" i="3"/>
  <c r="E555" i="3"/>
  <c r="F555" i="3"/>
  <c r="G555" i="3"/>
  <c r="H555" i="3"/>
  <c r="I555" i="3"/>
  <c r="J555" i="3"/>
  <c r="K555" i="3"/>
  <c r="L555" i="3"/>
  <c r="M555" i="3"/>
  <c r="A556" i="3"/>
  <c r="B556" i="3"/>
  <c r="C556" i="3"/>
  <c r="D556" i="3"/>
  <c r="E556" i="3"/>
  <c r="F556" i="3"/>
  <c r="G556" i="3"/>
  <c r="H556" i="3"/>
  <c r="I556" i="3"/>
  <c r="J556" i="3"/>
  <c r="K556" i="3"/>
  <c r="L556" i="3"/>
  <c r="M556" i="3"/>
  <c r="A557" i="3"/>
  <c r="B557" i="3"/>
  <c r="C557" i="3"/>
  <c r="D557" i="3"/>
  <c r="E557" i="3"/>
  <c r="F557" i="3"/>
  <c r="G557" i="3"/>
  <c r="H557" i="3"/>
  <c r="N557" i="3" s="1"/>
  <c r="I557" i="3"/>
  <c r="J557" i="3"/>
  <c r="K557" i="3"/>
  <c r="L557" i="3"/>
  <c r="M557" i="3"/>
  <c r="A558" i="3"/>
  <c r="B558" i="3"/>
  <c r="C558" i="3"/>
  <c r="D558" i="3"/>
  <c r="E558" i="3"/>
  <c r="F558" i="3"/>
  <c r="G558" i="3"/>
  <c r="H558" i="3"/>
  <c r="I558" i="3"/>
  <c r="J558" i="3"/>
  <c r="K558" i="3"/>
  <c r="L558" i="3"/>
  <c r="M558" i="3"/>
  <c r="A559" i="3"/>
  <c r="B559" i="3"/>
  <c r="C559" i="3"/>
  <c r="D559" i="3"/>
  <c r="E559" i="3"/>
  <c r="F559" i="3"/>
  <c r="G559" i="3"/>
  <c r="H559" i="3"/>
  <c r="I559" i="3"/>
  <c r="J559" i="3"/>
  <c r="K559" i="3"/>
  <c r="L559" i="3"/>
  <c r="M559" i="3"/>
  <c r="A560" i="3"/>
  <c r="B560" i="3"/>
  <c r="C560" i="3"/>
  <c r="D560" i="3"/>
  <c r="E560" i="3"/>
  <c r="F560" i="3"/>
  <c r="G560" i="3"/>
  <c r="H560" i="3"/>
  <c r="I560" i="3"/>
  <c r="J560" i="3"/>
  <c r="K560" i="3"/>
  <c r="L560" i="3"/>
  <c r="M560" i="3"/>
  <c r="A561" i="3"/>
  <c r="B561" i="3"/>
  <c r="C561" i="3"/>
  <c r="D561" i="3"/>
  <c r="E561" i="3"/>
  <c r="F561" i="3"/>
  <c r="G561" i="3"/>
  <c r="H561" i="3"/>
  <c r="I561" i="3"/>
  <c r="J561" i="3"/>
  <c r="K561" i="3"/>
  <c r="L561" i="3"/>
  <c r="M561" i="3"/>
  <c r="A562" i="3"/>
  <c r="B562" i="3"/>
  <c r="C562" i="3"/>
  <c r="D562" i="3"/>
  <c r="E562" i="3"/>
  <c r="F562" i="3"/>
  <c r="G562" i="3"/>
  <c r="H562" i="3"/>
  <c r="I562" i="3"/>
  <c r="J562" i="3"/>
  <c r="K562" i="3"/>
  <c r="L562" i="3"/>
  <c r="M562" i="3"/>
  <c r="A563" i="3"/>
  <c r="B563" i="3"/>
  <c r="C563" i="3"/>
  <c r="D563" i="3"/>
  <c r="E563" i="3"/>
  <c r="F563" i="3"/>
  <c r="G563" i="3"/>
  <c r="H563" i="3"/>
  <c r="I563" i="3"/>
  <c r="J563" i="3"/>
  <c r="K563" i="3"/>
  <c r="L563" i="3"/>
  <c r="M563" i="3"/>
  <c r="A564" i="3"/>
  <c r="B564" i="3"/>
  <c r="C564" i="3"/>
  <c r="D564" i="3"/>
  <c r="E564" i="3"/>
  <c r="F564" i="3"/>
  <c r="G564" i="3"/>
  <c r="H564" i="3"/>
  <c r="I564" i="3"/>
  <c r="J564" i="3"/>
  <c r="K564" i="3"/>
  <c r="L564" i="3"/>
  <c r="M564" i="3"/>
  <c r="A565" i="3"/>
  <c r="B565" i="3"/>
  <c r="C565" i="3"/>
  <c r="D565" i="3"/>
  <c r="E565" i="3"/>
  <c r="F565" i="3"/>
  <c r="G565" i="3"/>
  <c r="H565" i="3"/>
  <c r="N565" i="3" s="1"/>
  <c r="I565" i="3"/>
  <c r="J565" i="3"/>
  <c r="K565" i="3"/>
  <c r="L565" i="3"/>
  <c r="M565" i="3"/>
  <c r="A566" i="3"/>
  <c r="B566" i="3"/>
  <c r="C566" i="3"/>
  <c r="D566" i="3"/>
  <c r="E566" i="3"/>
  <c r="F566" i="3"/>
  <c r="G566" i="3"/>
  <c r="H566" i="3"/>
  <c r="I566" i="3"/>
  <c r="J566" i="3"/>
  <c r="K566" i="3"/>
  <c r="L566" i="3"/>
  <c r="M566" i="3"/>
  <c r="A567" i="3"/>
  <c r="B567" i="3"/>
  <c r="C567" i="3"/>
  <c r="D567" i="3"/>
  <c r="E567" i="3"/>
  <c r="F567" i="3"/>
  <c r="G567" i="3"/>
  <c r="H567" i="3"/>
  <c r="I567" i="3"/>
  <c r="J567" i="3"/>
  <c r="K567" i="3"/>
  <c r="L567" i="3"/>
  <c r="M567" i="3"/>
  <c r="A568" i="3"/>
  <c r="B568" i="3"/>
  <c r="C568" i="3"/>
  <c r="D568" i="3"/>
  <c r="E568" i="3"/>
  <c r="F568" i="3"/>
  <c r="G568" i="3"/>
  <c r="H568" i="3"/>
  <c r="I568" i="3"/>
  <c r="J568" i="3"/>
  <c r="K568" i="3"/>
  <c r="L568" i="3"/>
  <c r="M568" i="3"/>
  <c r="A569" i="3"/>
  <c r="B569" i="3"/>
  <c r="C569" i="3"/>
  <c r="D569" i="3"/>
  <c r="E569" i="3"/>
  <c r="F569" i="3"/>
  <c r="G569" i="3"/>
  <c r="H569" i="3"/>
  <c r="I569" i="3"/>
  <c r="J569" i="3"/>
  <c r="K569" i="3"/>
  <c r="L569" i="3"/>
  <c r="M569" i="3"/>
  <c r="A570" i="3"/>
  <c r="B570" i="3"/>
  <c r="C570" i="3"/>
  <c r="D570" i="3"/>
  <c r="E570" i="3"/>
  <c r="F570" i="3"/>
  <c r="G570" i="3"/>
  <c r="H570" i="3"/>
  <c r="I570" i="3"/>
  <c r="J570" i="3"/>
  <c r="K570" i="3"/>
  <c r="L570" i="3"/>
  <c r="M570" i="3"/>
  <c r="A571" i="3"/>
  <c r="B571" i="3"/>
  <c r="C571" i="3"/>
  <c r="D571" i="3"/>
  <c r="E571" i="3"/>
  <c r="F571" i="3"/>
  <c r="G571" i="3"/>
  <c r="H571" i="3"/>
  <c r="I571" i="3"/>
  <c r="J571" i="3"/>
  <c r="K571" i="3"/>
  <c r="L571" i="3"/>
  <c r="M571" i="3"/>
  <c r="A572" i="3"/>
  <c r="B572" i="3"/>
  <c r="C572" i="3"/>
  <c r="D572" i="3"/>
  <c r="E572" i="3"/>
  <c r="F572" i="3"/>
  <c r="G572" i="3"/>
  <c r="H572" i="3"/>
  <c r="I572" i="3"/>
  <c r="J572" i="3"/>
  <c r="K572" i="3"/>
  <c r="L572" i="3"/>
  <c r="M572" i="3"/>
  <c r="A573" i="3"/>
  <c r="B573" i="3"/>
  <c r="C573" i="3"/>
  <c r="D573" i="3"/>
  <c r="E573" i="3"/>
  <c r="F573" i="3"/>
  <c r="G573" i="3"/>
  <c r="H573" i="3"/>
  <c r="N573" i="3" s="1"/>
  <c r="I573" i="3"/>
  <c r="J573" i="3"/>
  <c r="K573" i="3"/>
  <c r="L573" i="3"/>
  <c r="M573" i="3"/>
  <c r="A574" i="3"/>
  <c r="B574" i="3"/>
  <c r="C574" i="3"/>
  <c r="D574" i="3"/>
  <c r="E574" i="3"/>
  <c r="F574" i="3"/>
  <c r="G574" i="3"/>
  <c r="H574" i="3"/>
  <c r="I574" i="3"/>
  <c r="J574" i="3"/>
  <c r="K574" i="3"/>
  <c r="L574" i="3"/>
  <c r="M574" i="3"/>
  <c r="A575" i="3"/>
  <c r="B575" i="3"/>
  <c r="C575" i="3"/>
  <c r="D575" i="3"/>
  <c r="E575" i="3"/>
  <c r="F575" i="3"/>
  <c r="G575" i="3"/>
  <c r="H575" i="3"/>
  <c r="I575" i="3"/>
  <c r="J575" i="3"/>
  <c r="K575" i="3"/>
  <c r="L575" i="3"/>
  <c r="M575" i="3"/>
  <c r="A576" i="3"/>
  <c r="B576" i="3"/>
  <c r="C576" i="3"/>
  <c r="D576" i="3"/>
  <c r="E576" i="3"/>
  <c r="F576" i="3"/>
  <c r="G576" i="3"/>
  <c r="H576" i="3"/>
  <c r="I576" i="3"/>
  <c r="J576" i="3"/>
  <c r="K576" i="3"/>
  <c r="L576" i="3"/>
  <c r="M576" i="3"/>
  <c r="A577" i="3"/>
  <c r="B577" i="3"/>
  <c r="C577" i="3"/>
  <c r="D577" i="3"/>
  <c r="E577" i="3"/>
  <c r="F577" i="3"/>
  <c r="G577" i="3"/>
  <c r="H577" i="3"/>
  <c r="I577" i="3"/>
  <c r="J577" i="3"/>
  <c r="K577" i="3"/>
  <c r="L577" i="3"/>
  <c r="M577" i="3"/>
  <c r="A578" i="3"/>
  <c r="B578" i="3"/>
  <c r="C578" i="3"/>
  <c r="D578" i="3"/>
  <c r="E578" i="3"/>
  <c r="F578" i="3"/>
  <c r="G578" i="3"/>
  <c r="H578" i="3"/>
  <c r="I578" i="3"/>
  <c r="J578" i="3"/>
  <c r="K578" i="3"/>
  <c r="L578" i="3"/>
  <c r="M578" i="3"/>
  <c r="A579" i="3"/>
  <c r="B579" i="3"/>
  <c r="C579" i="3"/>
  <c r="D579" i="3"/>
  <c r="E579" i="3"/>
  <c r="F579" i="3"/>
  <c r="G579" i="3"/>
  <c r="H579" i="3"/>
  <c r="I579" i="3"/>
  <c r="J579" i="3"/>
  <c r="K579" i="3"/>
  <c r="L579" i="3"/>
  <c r="M579" i="3"/>
  <c r="A580" i="3"/>
  <c r="B580" i="3"/>
  <c r="C580" i="3"/>
  <c r="D580" i="3"/>
  <c r="E580" i="3"/>
  <c r="F580" i="3"/>
  <c r="G580" i="3"/>
  <c r="H580" i="3"/>
  <c r="I580" i="3"/>
  <c r="J580" i="3"/>
  <c r="K580" i="3"/>
  <c r="L580" i="3"/>
  <c r="M580" i="3"/>
  <c r="A581" i="3"/>
  <c r="B581" i="3"/>
  <c r="C581" i="3"/>
  <c r="D581" i="3"/>
  <c r="E581" i="3"/>
  <c r="F581" i="3"/>
  <c r="G581" i="3"/>
  <c r="H581" i="3"/>
  <c r="N581" i="3" s="1"/>
  <c r="I581" i="3"/>
  <c r="J581" i="3"/>
  <c r="K581" i="3"/>
  <c r="L581" i="3"/>
  <c r="M581" i="3"/>
  <c r="A582" i="3"/>
  <c r="B582" i="3"/>
  <c r="C582" i="3"/>
  <c r="D582" i="3"/>
  <c r="E582" i="3"/>
  <c r="F582" i="3"/>
  <c r="G582" i="3"/>
  <c r="H582" i="3"/>
  <c r="I582" i="3"/>
  <c r="J582" i="3"/>
  <c r="K582" i="3"/>
  <c r="L582" i="3"/>
  <c r="M582" i="3"/>
  <c r="A583" i="3"/>
  <c r="B583" i="3"/>
  <c r="C583" i="3"/>
  <c r="D583" i="3"/>
  <c r="E583" i="3"/>
  <c r="F583" i="3"/>
  <c r="G583" i="3"/>
  <c r="H583" i="3"/>
  <c r="I583" i="3"/>
  <c r="J583" i="3"/>
  <c r="K583" i="3"/>
  <c r="L583" i="3"/>
  <c r="M583" i="3"/>
  <c r="A584" i="3"/>
  <c r="B584" i="3"/>
  <c r="C584" i="3"/>
  <c r="D584" i="3"/>
  <c r="E584" i="3"/>
  <c r="F584" i="3"/>
  <c r="G584" i="3"/>
  <c r="H584" i="3"/>
  <c r="I584" i="3"/>
  <c r="J584" i="3"/>
  <c r="K584" i="3"/>
  <c r="L584" i="3"/>
  <c r="M584" i="3"/>
  <c r="A585" i="3"/>
  <c r="B585" i="3"/>
  <c r="C585" i="3"/>
  <c r="D585" i="3"/>
  <c r="E585" i="3"/>
  <c r="F585" i="3"/>
  <c r="G585" i="3"/>
  <c r="H585" i="3"/>
  <c r="I585" i="3"/>
  <c r="J585" i="3"/>
  <c r="K585" i="3"/>
  <c r="L585" i="3"/>
  <c r="M585" i="3"/>
  <c r="A586" i="3"/>
  <c r="B586" i="3"/>
  <c r="C586" i="3"/>
  <c r="D586" i="3"/>
  <c r="E586" i="3"/>
  <c r="F586" i="3"/>
  <c r="G586" i="3"/>
  <c r="H586" i="3"/>
  <c r="I586" i="3"/>
  <c r="J586" i="3"/>
  <c r="K586" i="3"/>
  <c r="L586" i="3"/>
  <c r="M586" i="3"/>
  <c r="A587" i="3"/>
  <c r="B587" i="3"/>
  <c r="C587" i="3"/>
  <c r="D587" i="3"/>
  <c r="E587" i="3"/>
  <c r="F587" i="3"/>
  <c r="G587" i="3"/>
  <c r="H587" i="3"/>
  <c r="I587" i="3"/>
  <c r="J587" i="3"/>
  <c r="K587" i="3"/>
  <c r="L587" i="3"/>
  <c r="M587" i="3"/>
  <c r="A588" i="3"/>
  <c r="B588" i="3"/>
  <c r="C588" i="3"/>
  <c r="D588" i="3"/>
  <c r="E588" i="3"/>
  <c r="F588" i="3"/>
  <c r="G588" i="3"/>
  <c r="H588" i="3"/>
  <c r="I588" i="3"/>
  <c r="J588" i="3"/>
  <c r="K588" i="3"/>
  <c r="L588" i="3"/>
  <c r="M588" i="3"/>
  <c r="A589" i="3"/>
  <c r="B589" i="3"/>
  <c r="C589" i="3"/>
  <c r="D589" i="3"/>
  <c r="E589" i="3"/>
  <c r="F589" i="3"/>
  <c r="G589" i="3"/>
  <c r="H589" i="3"/>
  <c r="N589" i="3" s="1"/>
  <c r="I589" i="3"/>
  <c r="J589" i="3"/>
  <c r="K589" i="3"/>
  <c r="L589" i="3"/>
  <c r="M589" i="3"/>
  <c r="A590" i="3"/>
  <c r="B590" i="3"/>
  <c r="C590" i="3"/>
  <c r="D590" i="3"/>
  <c r="E590" i="3"/>
  <c r="F590" i="3"/>
  <c r="G590" i="3"/>
  <c r="H590" i="3"/>
  <c r="I590" i="3"/>
  <c r="J590" i="3"/>
  <c r="K590" i="3"/>
  <c r="L590" i="3"/>
  <c r="M590" i="3"/>
  <c r="A591" i="3"/>
  <c r="B591" i="3"/>
  <c r="C591" i="3"/>
  <c r="D591" i="3"/>
  <c r="E591" i="3"/>
  <c r="F591" i="3"/>
  <c r="G591" i="3"/>
  <c r="H591" i="3"/>
  <c r="I591" i="3"/>
  <c r="J591" i="3"/>
  <c r="K591" i="3"/>
  <c r="L591" i="3"/>
  <c r="M591" i="3"/>
  <c r="A592" i="3"/>
  <c r="B592" i="3"/>
  <c r="C592" i="3"/>
  <c r="D592" i="3"/>
  <c r="E592" i="3"/>
  <c r="F592" i="3"/>
  <c r="G592" i="3"/>
  <c r="H592" i="3"/>
  <c r="I592" i="3"/>
  <c r="J592" i="3"/>
  <c r="K592" i="3"/>
  <c r="L592" i="3"/>
  <c r="M592" i="3"/>
  <c r="A593" i="3"/>
  <c r="B593" i="3"/>
  <c r="C593" i="3"/>
  <c r="D593" i="3"/>
  <c r="E593" i="3"/>
  <c r="F593" i="3"/>
  <c r="G593" i="3"/>
  <c r="H593" i="3"/>
  <c r="I593" i="3"/>
  <c r="J593" i="3"/>
  <c r="K593" i="3"/>
  <c r="L593" i="3"/>
  <c r="M593" i="3"/>
  <c r="A594" i="3"/>
  <c r="B594" i="3"/>
  <c r="C594" i="3"/>
  <c r="D594" i="3"/>
  <c r="E594" i="3"/>
  <c r="F594" i="3"/>
  <c r="G594" i="3"/>
  <c r="H594" i="3"/>
  <c r="I594" i="3"/>
  <c r="J594" i="3"/>
  <c r="K594" i="3"/>
  <c r="L594" i="3"/>
  <c r="M594" i="3"/>
  <c r="A595" i="3"/>
  <c r="B595" i="3"/>
  <c r="C595" i="3"/>
  <c r="D595" i="3"/>
  <c r="E595" i="3"/>
  <c r="F595" i="3"/>
  <c r="G595" i="3"/>
  <c r="H595" i="3"/>
  <c r="I595" i="3"/>
  <c r="J595" i="3"/>
  <c r="K595" i="3"/>
  <c r="L595" i="3"/>
  <c r="M595" i="3"/>
  <c r="A596" i="3"/>
  <c r="B596" i="3"/>
  <c r="C596" i="3"/>
  <c r="D596" i="3"/>
  <c r="E596" i="3"/>
  <c r="F596" i="3"/>
  <c r="G596" i="3"/>
  <c r="H596" i="3"/>
  <c r="I596" i="3"/>
  <c r="J596" i="3"/>
  <c r="K596" i="3"/>
  <c r="L596" i="3"/>
  <c r="M596" i="3"/>
  <c r="A597" i="3"/>
  <c r="B597" i="3"/>
  <c r="C597" i="3"/>
  <c r="D597" i="3"/>
  <c r="E597" i="3"/>
  <c r="F597" i="3"/>
  <c r="G597" i="3"/>
  <c r="H597" i="3"/>
  <c r="N597" i="3" s="1"/>
  <c r="I597" i="3"/>
  <c r="J597" i="3"/>
  <c r="K597" i="3"/>
  <c r="L597" i="3"/>
  <c r="M597" i="3"/>
  <c r="A598" i="3"/>
  <c r="B598" i="3"/>
  <c r="C598" i="3"/>
  <c r="D598" i="3"/>
  <c r="E598" i="3"/>
  <c r="F598" i="3"/>
  <c r="G598" i="3"/>
  <c r="H598" i="3"/>
  <c r="I598" i="3"/>
  <c r="J598" i="3"/>
  <c r="K598" i="3"/>
  <c r="L598" i="3"/>
  <c r="M598" i="3"/>
  <c r="A599" i="3"/>
  <c r="B599" i="3"/>
  <c r="C599" i="3"/>
  <c r="D599" i="3"/>
  <c r="E599" i="3"/>
  <c r="F599" i="3"/>
  <c r="G599" i="3"/>
  <c r="H599" i="3"/>
  <c r="I599" i="3"/>
  <c r="J599" i="3"/>
  <c r="K599" i="3"/>
  <c r="L599" i="3"/>
  <c r="M599" i="3"/>
  <c r="A600" i="3"/>
  <c r="B600" i="3"/>
  <c r="C600" i="3"/>
  <c r="D600" i="3"/>
  <c r="E600" i="3"/>
  <c r="F600" i="3"/>
  <c r="G600" i="3"/>
  <c r="H600" i="3"/>
  <c r="I600" i="3"/>
  <c r="J600" i="3"/>
  <c r="K600" i="3"/>
  <c r="L600" i="3"/>
  <c r="M600" i="3"/>
  <c r="A601" i="3"/>
  <c r="B601" i="3"/>
  <c r="C601" i="3"/>
  <c r="D601" i="3"/>
  <c r="E601" i="3"/>
  <c r="F601" i="3"/>
  <c r="G601" i="3"/>
  <c r="H601" i="3"/>
  <c r="I601" i="3"/>
  <c r="J601" i="3"/>
  <c r="K601" i="3"/>
  <c r="L601" i="3"/>
  <c r="M601" i="3"/>
  <c r="A602" i="3"/>
  <c r="B602" i="3"/>
  <c r="C602" i="3"/>
  <c r="D602" i="3"/>
  <c r="E602" i="3"/>
  <c r="F602" i="3"/>
  <c r="G602" i="3"/>
  <c r="H602" i="3"/>
  <c r="I602" i="3"/>
  <c r="J602" i="3"/>
  <c r="K602" i="3"/>
  <c r="L602" i="3"/>
  <c r="M602" i="3"/>
  <c r="A603" i="3"/>
  <c r="B603" i="3"/>
  <c r="C603" i="3"/>
  <c r="D603" i="3"/>
  <c r="E603" i="3"/>
  <c r="F603" i="3"/>
  <c r="G603" i="3"/>
  <c r="H603" i="3"/>
  <c r="I603" i="3"/>
  <c r="J603" i="3"/>
  <c r="K603" i="3"/>
  <c r="L603" i="3"/>
  <c r="M603" i="3"/>
  <c r="A604" i="3"/>
  <c r="B604" i="3"/>
  <c r="C604" i="3"/>
  <c r="D604" i="3"/>
  <c r="E604" i="3"/>
  <c r="F604" i="3"/>
  <c r="G604" i="3"/>
  <c r="H604" i="3"/>
  <c r="I604" i="3"/>
  <c r="J604" i="3"/>
  <c r="K604" i="3"/>
  <c r="L604" i="3"/>
  <c r="M604" i="3"/>
  <c r="A605" i="3"/>
  <c r="B605" i="3"/>
  <c r="C605" i="3"/>
  <c r="D605" i="3"/>
  <c r="E605" i="3"/>
  <c r="F605" i="3"/>
  <c r="G605" i="3"/>
  <c r="H605" i="3"/>
  <c r="N605" i="3" s="1"/>
  <c r="I605" i="3"/>
  <c r="J605" i="3"/>
  <c r="K605" i="3"/>
  <c r="L605" i="3"/>
  <c r="M605" i="3"/>
  <c r="A606" i="3"/>
  <c r="B606" i="3"/>
  <c r="C606" i="3"/>
  <c r="D606" i="3"/>
  <c r="E606" i="3"/>
  <c r="F606" i="3"/>
  <c r="G606" i="3"/>
  <c r="H606" i="3"/>
  <c r="I606" i="3"/>
  <c r="J606" i="3"/>
  <c r="K606" i="3"/>
  <c r="L606" i="3"/>
  <c r="M606" i="3"/>
  <c r="A607" i="3"/>
  <c r="B607" i="3"/>
  <c r="C607" i="3"/>
  <c r="D607" i="3"/>
  <c r="E607" i="3"/>
  <c r="F607" i="3"/>
  <c r="G607" i="3"/>
  <c r="H607" i="3"/>
  <c r="I607" i="3"/>
  <c r="J607" i="3"/>
  <c r="K607" i="3"/>
  <c r="L607" i="3"/>
  <c r="M607" i="3"/>
  <c r="A608" i="3"/>
  <c r="B608" i="3"/>
  <c r="C608" i="3"/>
  <c r="D608" i="3"/>
  <c r="E608" i="3"/>
  <c r="F608" i="3"/>
  <c r="G608" i="3"/>
  <c r="H608" i="3"/>
  <c r="I608" i="3"/>
  <c r="J608" i="3"/>
  <c r="K608" i="3"/>
  <c r="L608" i="3"/>
  <c r="M608" i="3"/>
  <c r="A609" i="3"/>
  <c r="B609" i="3"/>
  <c r="C609" i="3"/>
  <c r="D609" i="3"/>
  <c r="E609" i="3"/>
  <c r="F609" i="3"/>
  <c r="G609" i="3"/>
  <c r="H609" i="3"/>
  <c r="I609" i="3"/>
  <c r="J609" i="3"/>
  <c r="K609" i="3"/>
  <c r="L609" i="3"/>
  <c r="M609" i="3"/>
  <c r="A610" i="3"/>
  <c r="B610" i="3"/>
  <c r="C610" i="3"/>
  <c r="D610" i="3"/>
  <c r="E610" i="3"/>
  <c r="F610" i="3"/>
  <c r="G610" i="3"/>
  <c r="H610" i="3"/>
  <c r="I610" i="3"/>
  <c r="J610" i="3"/>
  <c r="K610" i="3"/>
  <c r="L610" i="3"/>
  <c r="M610" i="3"/>
  <c r="A611" i="3"/>
  <c r="B611" i="3"/>
  <c r="C611" i="3"/>
  <c r="D611" i="3"/>
  <c r="E611" i="3"/>
  <c r="F611" i="3"/>
  <c r="G611" i="3"/>
  <c r="H611" i="3"/>
  <c r="I611" i="3"/>
  <c r="J611" i="3"/>
  <c r="K611" i="3"/>
  <c r="L611" i="3"/>
  <c r="M611" i="3"/>
  <c r="A612" i="3"/>
  <c r="B612" i="3"/>
  <c r="C612" i="3"/>
  <c r="D612" i="3"/>
  <c r="E612" i="3"/>
  <c r="F612" i="3"/>
  <c r="G612" i="3"/>
  <c r="H612" i="3"/>
  <c r="I612" i="3"/>
  <c r="J612" i="3"/>
  <c r="K612" i="3"/>
  <c r="L612" i="3"/>
  <c r="M612" i="3"/>
  <c r="A613" i="3"/>
  <c r="B613" i="3"/>
  <c r="C613" i="3"/>
  <c r="D613" i="3"/>
  <c r="E613" i="3"/>
  <c r="F613" i="3"/>
  <c r="G613" i="3"/>
  <c r="H613" i="3"/>
  <c r="N613" i="3" s="1"/>
  <c r="I613" i="3"/>
  <c r="J613" i="3"/>
  <c r="K613" i="3"/>
  <c r="L613" i="3"/>
  <c r="M613" i="3"/>
  <c r="A614" i="3"/>
  <c r="B614" i="3"/>
  <c r="C614" i="3"/>
  <c r="D614" i="3"/>
  <c r="E614" i="3"/>
  <c r="F614" i="3"/>
  <c r="G614" i="3"/>
  <c r="H614" i="3"/>
  <c r="I614" i="3"/>
  <c r="J614" i="3"/>
  <c r="K614" i="3"/>
  <c r="L614" i="3"/>
  <c r="M614" i="3"/>
  <c r="A615" i="3"/>
  <c r="B615" i="3"/>
  <c r="C615" i="3"/>
  <c r="D615" i="3"/>
  <c r="E615" i="3"/>
  <c r="F615" i="3"/>
  <c r="G615" i="3"/>
  <c r="H615" i="3"/>
  <c r="I615" i="3"/>
  <c r="J615" i="3"/>
  <c r="K615" i="3"/>
  <c r="L615" i="3"/>
  <c r="M615" i="3"/>
  <c r="A616" i="3"/>
  <c r="B616" i="3"/>
  <c r="C616" i="3"/>
  <c r="D616" i="3"/>
  <c r="E616" i="3"/>
  <c r="F616" i="3"/>
  <c r="G616" i="3"/>
  <c r="H616" i="3"/>
  <c r="I616" i="3"/>
  <c r="J616" i="3"/>
  <c r="K616" i="3"/>
  <c r="L616" i="3"/>
  <c r="M616" i="3"/>
  <c r="A617" i="3"/>
  <c r="B617" i="3"/>
  <c r="C617" i="3"/>
  <c r="D617" i="3"/>
  <c r="E617" i="3"/>
  <c r="F617" i="3"/>
  <c r="G617" i="3"/>
  <c r="H617" i="3"/>
  <c r="I617" i="3"/>
  <c r="J617" i="3"/>
  <c r="K617" i="3"/>
  <c r="L617" i="3"/>
  <c r="M617" i="3"/>
  <c r="A618" i="3"/>
  <c r="B618" i="3"/>
  <c r="C618" i="3"/>
  <c r="D618" i="3"/>
  <c r="E618" i="3"/>
  <c r="F618" i="3"/>
  <c r="G618" i="3"/>
  <c r="H618" i="3"/>
  <c r="I618" i="3"/>
  <c r="J618" i="3"/>
  <c r="K618" i="3"/>
  <c r="L618" i="3"/>
  <c r="M618" i="3"/>
  <c r="A619" i="3"/>
  <c r="B619" i="3"/>
  <c r="C619" i="3"/>
  <c r="D619" i="3"/>
  <c r="E619" i="3"/>
  <c r="F619" i="3"/>
  <c r="G619" i="3"/>
  <c r="H619" i="3"/>
  <c r="I619" i="3"/>
  <c r="J619" i="3"/>
  <c r="K619" i="3"/>
  <c r="L619" i="3"/>
  <c r="M619" i="3"/>
  <c r="A620" i="3"/>
  <c r="B620" i="3"/>
  <c r="C620" i="3"/>
  <c r="D620" i="3"/>
  <c r="E620" i="3"/>
  <c r="F620" i="3"/>
  <c r="G620" i="3"/>
  <c r="H620" i="3"/>
  <c r="I620" i="3"/>
  <c r="J620" i="3"/>
  <c r="K620" i="3"/>
  <c r="L620" i="3"/>
  <c r="M620" i="3"/>
  <c r="A621" i="3"/>
  <c r="B621" i="3"/>
  <c r="C621" i="3"/>
  <c r="D621" i="3"/>
  <c r="E621" i="3"/>
  <c r="F621" i="3"/>
  <c r="G621" i="3"/>
  <c r="H621" i="3"/>
  <c r="N621" i="3" s="1"/>
  <c r="I621" i="3"/>
  <c r="J621" i="3"/>
  <c r="K621" i="3"/>
  <c r="L621" i="3"/>
  <c r="M621" i="3"/>
  <c r="A622" i="3"/>
  <c r="B622" i="3"/>
  <c r="C622" i="3"/>
  <c r="D622" i="3"/>
  <c r="E622" i="3"/>
  <c r="F622" i="3"/>
  <c r="G622" i="3"/>
  <c r="H622" i="3"/>
  <c r="I622" i="3"/>
  <c r="J622" i="3"/>
  <c r="K622" i="3"/>
  <c r="L622" i="3"/>
  <c r="M622" i="3"/>
  <c r="A623" i="3"/>
  <c r="B623" i="3"/>
  <c r="C623" i="3"/>
  <c r="D623" i="3"/>
  <c r="E623" i="3"/>
  <c r="F623" i="3"/>
  <c r="G623" i="3"/>
  <c r="H623" i="3"/>
  <c r="I623" i="3"/>
  <c r="J623" i="3"/>
  <c r="K623" i="3"/>
  <c r="L623" i="3"/>
  <c r="M623" i="3"/>
  <c r="A624" i="3"/>
  <c r="B624" i="3"/>
  <c r="C624" i="3"/>
  <c r="D624" i="3"/>
  <c r="E624" i="3"/>
  <c r="F624" i="3"/>
  <c r="G624" i="3"/>
  <c r="H624" i="3"/>
  <c r="I624" i="3"/>
  <c r="J624" i="3"/>
  <c r="K624" i="3"/>
  <c r="L624" i="3"/>
  <c r="M624" i="3"/>
  <c r="A625" i="3"/>
  <c r="B625" i="3"/>
  <c r="C625" i="3"/>
  <c r="D625" i="3"/>
  <c r="E625" i="3"/>
  <c r="F625" i="3"/>
  <c r="G625" i="3"/>
  <c r="H625" i="3"/>
  <c r="I625" i="3"/>
  <c r="J625" i="3"/>
  <c r="K625" i="3"/>
  <c r="L625" i="3"/>
  <c r="M625" i="3"/>
  <c r="A626" i="3"/>
  <c r="B626" i="3"/>
  <c r="C626" i="3"/>
  <c r="D626" i="3"/>
  <c r="E626" i="3"/>
  <c r="F626" i="3"/>
  <c r="G626" i="3"/>
  <c r="H626" i="3"/>
  <c r="I626" i="3"/>
  <c r="J626" i="3"/>
  <c r="K626" i="3"/>
  <c r="L626" i="3"/>
  <c r="M626" i="3"/>
  <c r="A627" i="3"/>
  <c r="B627" i="3"/>
  <c r="C627" i="3"/>
  <c r="D627" i="3"/>
  <c r="E627" i="3"/>
  <c r="F627" i="3"/>
  <c r="G627" i="3"/>
  <c r="H627" i="3"/>
  <c r="I627" i="3"/>
  <c r="J627" i="3"/>
  <c r="K627" i="3"/>
  <c r="L627" i="3"/>
  <c r="M627" i="3"/>
  <c r="A628" i="3"/>
  <c r="B628" i="3"/>
  <c r="C628" i="3"/>
  <c r="D628" i="3"/>
  <c r="E628" i="3"/>
  <c r="F628" i="3"/>
  <c r="G628" i="3"/>
  <c r="H628" i="3"/>
  <c r="I628" i="3"/>
  <c r="J628" i="3"/>
  <c r="K628" i="3"/>
  <c r="L628" i="3"/>
  <c r="M628" i="3"/>
  <c r="A629" i="3"/>
  <c r="B629" i="3"/>
  <c r="C629" i="3"/>
  <c r="D629" i="3"/>
  <c r="E629" i="3"/>
  <c r="F629" i="3"/>
  <c r="G629" i="3"/>
  <c r="H629" i="3"/>
  <c r="N629" i="3" s="1"/>
  <c r="I629" i="3"/>
  <c r="J629" i="3"/>
  <c r="K629" i="3"/>
  <c r="L629" i="3"/>
  <c r="M629" i="3"/>
  <c r="A630" i="3"/>
  <c r="B630" i="3"/>
  <c r="C630" i="3"/>
  <c r="D630" i="3"/>
  <c r="E630" i="3"/>
  <c r="F630" i="3"/>
  <c r="G630" i="3"/>
  <c r="H630" i="3"/>
  <c r="I630" i="3"/>
  <c r="J630" i="3"/>
  <c r="K630" i="3"/>
  <c r="L630" i="3"/>
  <c r="M630" i="3"/>
  <c r="A631" i="3"/>
  <c r="B631" i="3"/>
  <c r="C631" i="3"/>
  <c r="D631" i="3"/>
  <c r="E631" i="3"/>
  <c r="F631" i="3"/>
  <c r="G631" i="3"/>
  <c r="H631" i="3"/>
  <c r="I631" i="3"/>
  <c r="J631" i="3"/>
  <c r="K631" i="3"/>
  <c r="L631" i="3"/>
  <c r="M631" i="3"/>
  <c r="A632" i="3"/>
  <c r="B632" i="3"/>
  <c r="C632" i="3"/>
  <c r="D632" i="3"/>
  <c r="E632" i="3"/>
  <c r="F632" i="3"/>
  <c r="G632" i="3"/>
  <c r="H632" i="3"/>
  <c r="I632" i="3"/>
  <c r="J632" i="3"/>
  <c r="K632" i="3"/>
  <c r="L632" i="3"/>
  <c r="M632" i="3"/>
  <c r="A633" i="3"/>
  <c r="B633" i="3"/>
  <c r="C633" i="3"/>
  <c r="D633" i="3"/>
  <c r="E633" i="3"/>
  <c r="F633" i="3"/>
  <c r="G633" i="3"/>
  <c r="H633" i="3"/>
  <c r="I633" i="3"/>
  <c r="J633" i="3"/>
  <c r="K633" i="3"/>
  <c r="L633" i="3"/>
  <c r="M633" i="3"/>
  <c r="A634" i="3"/>
  <c r="B634" i="3"/>
  <c r="C634" i="3"/>
  <c r="D634" i="3"/>
  <c r="E634" i="3"/>
  <c r="F634" i="3"/>
  <c r="G634" i="3"/>
  <c r="H634" i="3"/>
  <c r="I634" i="3"/>
  <c r="J634" i="3"/>
  <c r="K634" i="3"/>
  <c r="L634" i="3"/>
  <c r="M634" i="3"/>
  <c r="A635" i="3"/>
  <c r="B635" i="3"/>
  <c r="C635" i="3"/>
  <c r="D635" i="3"/>
  <c r="E635" i="3"/>
  <c r="F635" i="3"/>
  <c r="G635" i="3"/>
  <c r="H635" i="3"/>
  <c r="I635" i="3"/>
  <c r="J635" i="3"/>
  <c r="K635" i="3"/>
  <c r="L635" i="3"/>
  <c r="M635" i="3"/>
  <c r="A636" i="3"/>
  <c r="B636" i="3"/>
  <c r="C636" i="3"/>
  <c r="D636" i="3"/>
  <c r="E636" i="3"/>
  <c r="F636" i="3"/>
  <c r="G636" i="3"/>
  <c r="H636" i="3"/>
  <c r="I636" i="3"/>
  <c r="J636" i="3"/>
  <c r="K636" i="3"/>
  <c r="L636" i="3"/>
  <c r="M636" i="3"/>
  <c r="A637" i="3"/>
  <c r="B637" i="3"/>
  <c r="C637" i="3"/>
  <c r="D637" i="3"/>
  <c r="E637" i="3"/>
  <c r="F637" i="3"/>
  <c r="G637" i="3"/>
  <c r="H637" i="3"/>
  <c r="N637" i="3" s="1"/>
  <c r="I637" i="3"/>
  <c r="J637" i="3"/>
  <c r="K637" i="3"/>
  <c r="L637" i="3"/>
  <c r="M637" i="3"/>
  <c r="A638" i="3"/>
  <c r="B638" i="3"/>
  <c r="C638" i="3"/>
  <c r="D638" i="3"/>
  <c r="E638" i="3"/>
  <c r="F638" i="3"/>
  <c r="G638" i="3"/>
  <c r="H638" i="3"/>
  <c r="I638" i="3"/>
  <c r="J638" i="3"/>
  <c r="K638" i="3"/>
  <c r="L638" i="3"/>
  <c r="M638" i="3"/>
  <c r="A639" i="3"/>
  <c r="B639" i="3"/>
  <c r="C639" i="3"/>
  <c r="D639" i="3"/>
  <c r="E639" i="3"/>
  <c r="F639" i="3"/>
  <c r="G639" i="3"/>
  <c r="H639" i="3"/>
  <c r="I639" i="3"/>
  <c r="J639" i="3"/>
  <c r="K639" i="3"/>
  <c r="L639" i="3"/>
  <c r="M639" i="3"/>
  <c r="A640" i="3"/>
  <c r="B640" i="3"/>
  <c r="C640" i="3"/>
  <c r="D640" i="3"/>
  <c r="E640" i="3"/>
  <c r="F640" i="3"/>
  <c r="G640" i="3"/>
  <c r="H640" i="3"/>
  <c r="I640" i="3"/>
  <c r="J640" i="3"/>
  <c r="K640" i="3"/>
  <c r="L640" i="3"/>
  <c r="M640" i="3"/>
  <c r="A641" i="3"/>
  <c r="B641" i="3"/>
  <c r="C641" i="3"/>
  <c r="D641" i="3"/>
  <c r="E641" i="3"/>
  <c r="F641" i="3"/>
  <c r="G641" i="3"/>
  <c r="H641" i="3"/>
  <c r="I641" i="3"/>
  <c r="J641" i="3"/>
  <c r="K641" i="3"/>
  <c r="L641" i="3"/>
  <c r="M641" i="3"/>
  <c r="A642" i="3"/>
  <c r="B642" i="3"/>
  <c r="C642" i="3"/>
  <c r="D642" i="3"/>
  <c r="E642" i="3"/>
  <c r="F642" i="3"/>
  <c r="G642" i="3"/>
  <c r="H642" i="3"/>
  <c r="I642" i="3"/>
  <c r="J642" i="3"/>
  <c r="K642" i="3"/>
  <c r="L642" i="3"/>
  <c r="M642" i="3"/>
  <c r="A643" i="3"/>
  <c r="B643" i="3"/>
  <c r="C643" i="3"/>
  <c r="D643" i="3"/>
  <c r="E643" i="3"/>
  <c r="F643" i="3"/>
  <c r="G643" i="3"/>
  <c r="H643" i="3"/>
  <c r="I643" i="3"/>
  <c r="J643" i="3"/>
  <c r="K643" i="3"/>
  <c r="L643" i="3"/>
  <c r="M643" i="3"/>
  <c r="A644" i="3"/>
  <c r="B644" i="3"/>
  <c r="C644" i="3"/>
  <c r="D644" i="3"/>
  <c r="E644" i="3"/>
  <c r="F644" i="3"/>
  <c r="G644" i="3"/>
  <c r="H644" i="3"/>
  <c r="I644" i="3"/>
  <c r="J644" i="3"/>
  <c r="K644" i="3"/>
  <c r="L644" i="3"/>
  <c r="M644" i="3"/>
  <c r="A645" i="3"/>
  <c r="B645" i="3"/>
  <c r="C645" i="3"/>
  <c r="D645" i="3"/>
  <c r="E645" i="3"/>
  <c r="F645" i="3"/>
  <c r="G645" i="3"/>
  <c r="H645" i="3"/>
  <c r="N645" i="3" s="1"/>
  <c r="I645" i="3"/>
  <c r="J645" i="3"/>
  <c r="K645" i="3"/>
  <c r="L645" i="3"/>
  <c r="M645" i="3"/>
  <c r="A646" i="3"/>
  <c r="B646" i="3"/>
  <c r="C646" i="3"/>
  <c r="D646" i="3"/>
  <c r="E646" i="3"/>
  <c r="F646" i="3"/>
  <c r="G646" i="3"/>
  <c r="H646" i="3"/>
  <c r="I646" i="3"/>
  <c r="J646" i="3"/>
  <c r="K646" i="3"/>
  <c r="L646" i="3"/>
  <c r="M646" i="3"/>
  <c r="A647" i="3"/>
  <c r="B647" i="3"/>
  <c r="C647" i="3"/>
  <c r="D647" i="3"/>
  <c r="E647" i="3"/>
  <c r="F647" i="3"/>
  <c r="G647" i="3"/>
  <c r="H647" i="3"/>
  <c r="I647" i="3"/>
  <c r="J647" i="3"/>
  <c r="K647" i="3"/>
  <c r="L647" i="3"/>
  <c r="M647" i="3"/>
  <c r="A648" i="3"/>
  <c r="B648" i="3"/>
  <c r="C648" i="3"/>
  <c r="D648" i="3"/>
  <c r="E648" i="3"/>
  <c r="F648" i="3"/>
  <c r="G648" i="3"/>
  <c r="H648" i="3"/>
  <c r="I648" i="3"/>
  <c r="J648" i="3"/>
  <c r="K648" i="3"/>
  <c r="L648" i="3"/>
  <c r="M648" i="3"/>
  <c r="A649" i="3"/>
  <c r="B649" i="3"/>
  <c r="C649" i="3"/>
  <c r="D649" i="3"/>
  <c r="E649" i="3"/>
  <c r="F649" i="3"/>
  <c r="G649" i="3"/>
  <c r="H649" i="3"/>
  <c r="I649" i="3"/>
  <c r="J649" i="3"/>
  <c r="K649" i="3"/>
  <c r="L649" i="3"/>
  <c r="M649" i="3"/>
  <c r="A650" i="3"/>
  <c r="B650" i="3"/>
  <c r="C650" i="3"/>
  <c r="D650" i="3"/>
  <c r="E650" i="3"/>
  <c r="F650" i="3"/>
  <c r="G650" i="3"/>
  <c r="H650" i="3"/>
  <c r="I650" i="3"/>
  <c r="J650" i="3"/>
  <c r="K650" i="3"/>
  <c r="L650" i="3"/>
  <c r="M650" i="3"/>
  <c r="A651" i="3"/>
  <c r="B651" i="3"/>
  <c r="C651" i="3"/>
  <c r="D651" i="3"/>
  <c r="E651" i="3"/>
  <c r="F651" i="3"/>
  <c r="G651" i="3"/>
  <c r="H651" i="3"/>
  <c r="I651" i="3"/>
  <c r="J651" i="3"/>
  <c r="K651" i="3"/>
  <c r="L651" i="3"/>
  <c r="M651" i="3"/>
  <c r="A652" i="3"/>
  <c r="B652" i="3"/>
  <c r="C652" i="3"/>
  <c r="D652" i="3"/>
  <c r="E652" i="3"/>
  <c r="F652" i="3"/>
  <c r="G652" i="3"/>
  <c r="H652" i="3"/>
  <c r="I652" i="3"/>
  <c r="J652" i="3"/>
  <c r="K652" i="3"/>
  <c r="L652" i="3"/>
  <c r="M652" i="3"/>
  <c r="A653" i="3"/>
  <c r="B653" i="3"/>
  <c r="C653" i="3"/>
  <c r="D653" i="3"/>
  <c r="E653" i="3"/>
  <c r="F653" i="3"/>
  <c r="G653" i="3"/>
  <c r="H653" i="3"/>
  <c r="N653" i="3" s="1"/>
  <c r="I653" i="3"/>
  <c r="J653" i="3"/>
  <c r="K653" i="3"/>
  <c r="L653" i="3"/>
  <c r="M653" i="3"/>
  <c r="A654" i="3"/>
  <c r="B654" i="3"/>
  <c r="C654" i="3"/>
  <c r="D654" i="3"/>
  <c r="E654" i="3"/>
  <c r="F654" i="3"/>
  <c r="G654" i="3"/>
  <c r="H654" i="3"/>
  <c r="I654" i="3"/>
  <c r="J654" i="3"/>
  <c r="K654" i="3"/>
  <c r="L654" i="3"/>
  <c r="M654" i="3"/>
  <c r="A655" i="3"/>
  <c r="B655" i="3"/>
  <c r="C655" i="3"/>
  <c r="D655" i="3"/>
  <c r="E655" i="3"/>
  <c r="F655" i="3"/>
  <c r="G655" i="3"/>
  <c r="H655" i="3"/>
  <c r="I655" i="3"/>
  <c r="J655" i="3"/>
  <c r="K655" i="3"/>
  <c r="L655" i="3"/>
  <c r="M655" i="3"/>
  <c r="A656" i="3"/>
  <c r="B656" i="3"/>
  <c r="C656" i="3"/>
  <c r="D656" i="3"/>
  <c r="E656" i="3"/>
  <c r="F656" i="3"/>
  <c r="G656" i="3"/>
  <c r="H656" i="3"/>
  <c r="I656" i="3"/>
  <c r="J656" i="3"/>
  <c r="K656" i="3"/>
  <c r="L656" i="3"/>
  <c r="M656" i="3"/>
  <c r="A657" i="3"/>
  <c r="B657" i="3"/>
  <c r="C657" i="3"/>
  <c r="D657" i="3"/>
  <c r="E657" i="3"/>
  <c r="F657" i="3"/>
  <c r="G657" i="3"/>
  <c r="H657" i="3"/>
  <c r="I657" i="3"/>
  <c r="J657" i="3"/>
  <c r="K657" i="3"/>
  <c r="L657" i="3"/>
  <c r="M657" i="3"/>
  <c r="A658" i="3"/>
  <c r="B658" i="3"/>
  <c r="C658" i="3"/>
  <c r="D658" i="3"/>
  <c r="E658" i="3"/>
  <c r="F658" i="3"/>
  <c r="G658" i="3"/>
  <c r="H658" i="3"/>
  <c r="I658" i="3"/>
  <c r="J658" i="3"/>
  <c r="K658" i="3"/>
  <c r="L658" i="3"/>
  <c r="M658" i="3"/>
  <c r="A659" i="3"/>
  <c r="B659" i="3"/>
  <c r="C659" i="3"/>
  <c r="D659" i="3"/>
  <c r="E659" i="3"/>
  <c r="F659" i="3"/>
  <c r="G659" i="3"/>
  <c r="H659" i="3"/>
  <c r="I659" i="3"/>
  <c r="J659" i="3"/>
  <c r="K659" i="3"/>
  <c r="L659" i="3"/>
  <c r="M659" i="3"/>
  <c r="A660" i="3"/>
  <c r="B660" i="3"/>
  <c r="C660" i="3"/>
  <c r="D660" i="3"/>
  <c r="E660" i="3"/>
  <c r="F660" i="3"/>
  <c r="G660" i="3"/>
  <c r="H660" i="3"/>
  <c r="I660" i="3"/>
  <c r="J660" i="3"/>
  <c r="K660" i="3"/>
  <c r="L660" i="3"/>
  <c r="M660" i="3"/>
  <c r="A661" i="3"/>
  <c r="B661" i="3"/>
  <c r="C661" i="3"/>
  <c r="D661" i="3"/>
  <c r="E661" i="3"/>
  <c r="F661" i="3"/>
  <c r="G661" i="3"/>
  <c r="H661" i="3"/>
  <c r="N661" i="3" s="1"/>
  <c r="I661" i="3"/>
  <c r="J661" i="3"/>
  <c r="K661" i="3"/>
  <c r="L661" i="3"/>
  <c r="M661" i="3"/>
  <c r="A662" i="3"/>
  <c r="B662" i="3"/>
  <c r="C662" i="3"/>
  <c r="D662" i="3"/>
  <c r="E662" i="3"/>
  <c r="F662" i="3"/>
  <c r="G662" i="3"/>
  <c r="H662" i="3"/>
  <c r="I662" i="3"/>
  <c r="J662" i="3"/>
  <c r="K662" i="3"/>
  <c r="L662" i="3"/>
  <c r="M662" i="3"/>
  <c r="A663" i="3"/>
  <c r="B663" i="3"/>
  <c r="C663" i="3"/>
  <c r="D663" i="3"/>
  <c r="E663" i="3"/>
  <c r="F663" i="3"/>
  <c r="G663" i="3"/>
  <c r="H663" i="3"/>
  <c r="I663" i="3"/>
  <c r="J663" i="3"/>
  <c r="K663" i="3"/>
  <c r="L663" i="3"/>
  <c r="M663" i="3"/>
  <c r="A664" i="3"/>
  <c r="B664" i="3"/>
  <c r="C664" i="3"/>
  <c r="D664" i="3"/>
  <c r="E664" i="3"/>
  <c r="F664" i="3"/>
  <c r="G664" i="3"/>
  <c r="H664" i="3"/>
  <c r="I664" i="3"/>
  <c r="J664" i="3"/>
  <c r="K664" i="3"/>
  <c r="L664" i="3"/>
  <c r="M664" i="3"/>
  <c r="A665" i="3"/>
  <c r="B665" i="3"/>
  <c r="C665" i="3"/>
  <c r="D665" i="3"/>
  <c r="E665" i="3"/>
  <c r="F665" i="3"/>
  <c r="G665" i="3"/>
  <c r="H665" i="3"/>
  <c r="I665" i="3"/>
  <c r="J665" i="3"/>
  <c r="K665" i="3"/>
  <c r="L665" i="3"/>
  <c r="M665" i="3"/>
  <c r="A666" i="3"/>
  <c r="B666" i="3"/>
  <c r="C666" i="3"/>
  <c r="D666" i="3"/>
  <c r="E666" i="3"/>
  <c r="F666" i="3"/>
  <c r="G666" i="3"/>
  <c r="H666" i="3"/>
  <c r="I666" i="3"/>
  <c r="J666" i="3"/>
  <c r="K666" i="3"/>
  <c r="L666" i="3"/>
  <c r="M666" i="3"/>
  <c r="A667" i="3"/>
  <c r="B667" i="3"/>
  <c r="C667" i="3"/>
  <c r="D667" i="3"/>
  <c r="E667" i="3"/>
  <c r="F667" i="3"/>
  <c r="G667" i="3"/>
  <c r="H667" i="3"/>
  <c r="I667" i="3"/>
  <c r="J667" i="3"/>
  <c r="K667" i="3"/>
  <c r="L667" i="3"/>
  <c r="M667" i="3"/>
  <c r="A668" i="3"/>
  <c r="B668" i="3"/>
  <c r="C668" i="3"/>
  <c r="D668" i="3"/>
  <c r="E668" i="3"/>
  <c r="F668" i="3"/>
  <c r="G668" i="3"/>
  <c r="H668" i="3"/>
  <c r="I668" i="3"/>
  <c r="J668" i="3"/>
  <c r="K668" i="3"/>
  <c r="L668" i="3"/>
  <c r="M668" i="3"/>
  <c r="A669" i="3"/>
  <c r="B669" i="3"/>
  <c r="C669" i="3"/>
  <c r="D669" i="3"/>
  <c r="E669" i="3"/>
  <c r="F669" i="3"/>
  <c r="G669" i="3"/>
  <c r="H669" i="3"/>
  <c r="N669" i="3" s="1"/>
  <c r="I669" i="3"/>
  <c r="J669" i="3"/>
  <c r="K669" i="3"/>
  <c r="L669" i="3"/>
  <c r="M669" i="3"/>
  <c r="A670" i="3"/>
  <c r="B670" i="3"/>
  <c r="C670" i="3"/>
  <c r="D670" i="3"/>
  <c r="E670" i="3"/>
  <c r="F670" i="3"/>
  <c r="G670" i="3"/>
  <c r="H670" i="3"/>
  <c r="I670" i="3"/>
  <c r="J670" i="3"/>
  <c r="K670" i="3"/>
  <c r="L670" i="3"/>
  <c r="M670" i="3"/>
  <c r="A671" i="3"/>
  <c r="B671" i="3"/>
  <c r="C671" i="3"/>
  <c r="D671" i="3"/>
  <c r="E671" i="3"/>
  <c r="F671" i="3"/>
  <c r="G671" i="3"/>
  <c r="H671" i="3"/>
  <c r="I671" i="3"/>
  <c r="J671" i="3"/>
  <c r="K671" i="3"/>
  <c r="L671" i="3"/>
  <c r="M671" i="3"/>
  <c r="A672" i="3"/>
  <c r="B672" i="3"/>
  <c r="C672" i="3"/>
  <c r="D672" i="3"/>
  <c r="E672" i="3"/>
  <c r="F672" i="3"/>
  <c r="G672" i="3"/>
  <c r="H672" i="3"/>
  <c r="I672" i="3"/>
  <c r="J672" i="3"/>
  <c r="K672" i="3"/>
  <c r="L672" i="3"/>
  <c r="M672" i="3"/>
  <c r="A673" i="3"/>
  <c r="B673" i="3"/>
  <c r="C673" i="3"/>
  <c r="D673" i="3"/>
  <c r="E673" i="3"/>
  <c r="F673" i="3"/>
  <c r="G673" i="3"/>
  <c r="H673" i="3"/>
  <c r="I673" i="3"/>
  <c r="J673" i="3"/>
  <c r="K673" i="3"/>
  <c r="L673" i="3"/>
  <c r="M673" i="3"/>
  <c r="A674" i="3"/>
  <c r="B674" i="3"/>
  <c r="C674" i="3"/>
  <c r="D674" i="3"/>
  <c r="E674" i="3"/>
  <c r="F674" i="3"/>
  <c r="G674" i="3"/>
  <c r="H674" i="3"/>
  <c r="I674" i="3"/>
  <c r="J674" i="3"/>
  <c r="K674" i="3"/>
  <c r="L674" i="3"/>
  <c r="M674" i="3"/>
  <c r="A675" i="3"/>
  <c r="B675" i="3"/>
  <c r="C675" i="3"/>
  <c r="D675" i="3"/>
  <c r="E675" i="3"/>
  <c r="F675" i="3"/>
  <c r="G675" i="3"/>
  <c r="H675" i="3"/>
  <c r="I675" i="3"/>
  <c r="J675" i="3"/>
  <c r="K675" i="3"/>
  <c r="L675" i="3"/>
  <c r="M675" i="3"/>
  <c r="A676" i="3"/>
  <c r="B676" i="3"/>
  <c r="C676" i="3"/>
  <c r="D676" i="3"/>
  <c r="E676" i="3"/>
  <c r="F676" i="3"/>
  <c r="G676" i="3"/>
  <c r="H676" i="3"/>
  <c r="I676" i="3"/>
  <c r="J676" i="3"/>
  <c r="K676" i="3"/>
  <c r="L676" i="3"/>
  <c r="M676" i="3"/>
  <c r="A677" i="3"/>
  <c r="B677" i="3"/>
  <c r="C677" i="3"/>
  <c r="D677" i="3"/>
  <c r="E677" i="3"/>
  <c r="F677" i="3"/>
  <c r="G677" i="3"/>
  <c r="H677" i="3"/>
  <c r="N677" i="3" s="1"/>
  <c r="I677" i="3"/>
  <c r="J677" i="3"/>
  <c r="K677" i="3"/>
  <c r="L677" i="3"/>
  <c r="M677" i="3"/>
  <c r="A678" i="3"/>
  <c r="B678" i="3"/>
  <c r="C678" i="3"/>
  <c r="D678" i="3"/>
  <c r="E678" i="3"/>
  <c r="F678" i="3"/>
  <c r="G678" i="3"/>
  <c r="H678" i="3"/>
  <c r="I678" i="3"/>
  <c r="J678" i="3"/>
  <c r="K678" i="3"/>
  <c r="L678" i="3"/>
  <c r="M678" i="3"/>
  <c r="A679" i="3"/>
  <c r="B679" i="3"/>
  <c r="C679" i="3"/>
  <c r="D679" i="3"/>
  <c r="E679" i="3"/>
  <c r="F679" i="3"/>
  <c r="G679" i="3"/>
  <c r="H679" i="3"/>
  <c r="I679" i="3"/>
  <c r="J679" i="3"/>
  <c r="K679" i="3"/>
  <c r="L679" i="3"/>
  <c r="M679" i="3"/>
  <c r="A680" i="3"/>
  <c r="B680" i="3"/>
  <c r="C680" i="3"/>
  <c r="D680" i="3"/>
  <c r="E680" i="3"/>
  <c r="F680" i="3"/>
  <c r="G680" i="3"/>
  <c r="H680" i="3"/>
  <c r="I680" i="3"/>
  <c r="J680" i="3"/>
  <c r="K680" i="3"/>
  <c r="L680" i="3"/>
  <c r="M680" i="3"/>
  <c r="A681" i="3"/>
  <c r="B681" i="3"/>
  <c r="C681" i="3"/>
  <c r="D681" i="3"/>
  <c r="E681" i="3"/>
  <c r="F681" i="3"/>
  <c r="G681" i="3"/>
  <c r="H681" i="3"/>
  <c r="I681" i="3"/>
  <c r="J681" i="3"/>
  <c r="K681" i="3"/>
  <c r="L681" i="3"/>
  <c r="M681" i="3"/>
  <c r="A682" i="3"/>
  <c r="B682" i="3"/>
  <c r="C682" i="3"/>
  <c r="D682" i="3"/>
  <c r="E682" i="3"/>
  <c r="F682" i="3"/>
  <c r="G682" i="3"/>
  <c r="H682" i="3"/>
  <c r="I682" i="3"/>
  <c r="J682" i="3"/>
  <c r="K682" i="3"/>
  <c r="L682" i="3"/>
  <c r="M682" i="3"/>
  <c r="A683" i="3"/>
  <c r="B683" i="3"/>
  <c r="C683" i="3"/>
  <c r="D683" i="3"/>
  <c r="E683" i="3"/>
  <c r="F683" i="3"/>
  <c r="G683" i="3"/>
  <c r="H683" i="3"/>
  <c r="I683" i="3"/>
  <c r="J683" i="3"/>
  <c r="K683" i="3"/>
  <c r="L683" i="3"/>
  <c r="M683" i="3"/>
  <c r="A684" i="3"/>
  <c r="B684" i="3"/>
  <c r="C684" i="3"/>
  <c r="D684" i="3"/>
  <c r="E684" i="3"/>
  <c r="F684" i="3"/>
  <c r="G684" i="3"/>
  <c r="H684" i="3"/>
  <c r="I684" i="3"/>
  <c r="J684" i="3"/>
  <c r="K684" i="3"/>
  <c r="L684" i="3"/>
  <c r="M684" i="3"/>
  <c r="A685" i="3"/>
  <c r="B685" i="3"/>
  <c r="C685" i="3"/>
  <c r="D685" i="3"/>
  <c r="E685" i="3"/>
  <c r="F685" i="3"/>
  <c r="G685" i="3"/>
  <c r="H685" i="3"/>
  <c r="N685" i="3" s="1"/>
  <c r="I685" i="3"/>
  <c r="J685" i="3"/>
  <c r="K685" i="3"/>
  <c r="L685" i="3"/>
  <c r="M685" i="3"/>
  <c r="A686" i="3"/>
  <c r="B686" i="3"/>
  <c r="C686" i="3"/>
  <c r="D686" i="3"/>
  <c r="E686" i="3"/>
  <c r="F686" i="3"/>
  <c r="G686" i="3"/>
  <c r="H686" i="3"/>
  <c r="I686" i="3"/>
  <c r="J686" i="3"/>
  <c r="K686" i="3"/>
  <c r="L686" i="3"/>
  <c r="M686" i="3"/>
  <c r="A687" i="3"/>
  <c r="B687" i="3"/>
  <c r="C687" i="3"/>
  <c r="D687" i="3"/>
  <c r="E687" i="3"/>
  <c r="F687" i="3"/>
  <c r="G687" i="3"/>
  <c r="H687" i="3"/>
  <c r="I687" i="3"/>
  <c r="J687" i="3"/>
  <c r="K687" i="3"/>
  <c r="L687" i="3"/>
  <c r="M687" i="3"/>
  <c r="A688" i="3"/>
  <c r="B688" i="3"/>
  <c r="C688" i="3"/>
  <c r="D688" i="3"/>
  <c r="E688" i="3"/>
  <c r="F688" i="3"/>
  <c r="G688" i="3"/>
  <c r="H688" i="3"/>
  <c r="I688" i="3"/>
  <c r="J688" i="3"/>
  <c r="K688" i="3"/>
  <c r="L688" i="3"/>
  <c r="M688" i="3"/>
  <c r="A689" i="3"/>
  <c r="B689" i="3"/>
  <c r="C689" i="3"/>
  <c r="D689" i="3"/>
  <c r="E689" i="3"/>
  <c r="F689" i="3"/>
  <c r="G689" i="3"/>
  <c r="H689" i="3"/>
  <c r="I689" i="3"/>
  <c r="J689" i="3"/>
  <c r="K689" i="3"/>
  <c r="L689" i="3"/>
  <c r="M689" i="3"/>
  <c r="A690" i="3"/>
  <c r="B690" i="3"/>
  <c r="C690" i="3"/>
  <c r="D690" i="3"/>
  <c r="E690" i="3"/>
  <c r="F690" i="3"/>
  <c r="G690" i="3"/>
  <c r="H690" i="3"/>
  <c r="I690" i="3"/>
  <c r="J690" i="3"/>
  <c r="K690" i="3"/>
  <c r="L690" i="3"/>
  <c r="M690" i="3"/>
  <c r="A691" i="3"/>
  <c r="B691" i="3"/>
  <c r="C691" i="3"/>
  <c r="D691" i="3"/>
  <c r="E691" i="3"/>
  <c r="F691" i="3"/>
  <c r="G691" i="3"/>
  <c r="H691" i="3"/>
  <c r="I691" i="3"/>
  <c r="J691" i="3"/>
  <c r="K691" i="3"/>
  <c r="L691" i="3"/>
  <c r="M691" i="3"/>
  <c r="A692" i="3"/>
  <c r="B692" i="3"/>
  <c r="C692" i="3"/>
  <c r="D692" i="3"/>
  <c r="E692" i="3"/>
  <c r="F692" i="3"/>
  <c r="G692" i="3"/>
  <c r="H692" i="3"/>
  <c r="I692" i="3"/>
  <c r="J692" i="3"/>
  <c r="K692" i="3"/>
  <c r="L692" i="3"/>
  <c r="M692" i="3"/>
  <c r="A693" i="3"/>
  <c r="B693" i="3"/>
  <c r="C693" i="3"/>
  <c r="D693" i="3"/>
  <c r="E693" i="3"/>
  <c r="F693" i="3"/>
  <c r="G693" i="3"/>
  <c r="H693" i="3"/>
  <c r="I693" i="3"/>
  <c r="J693" i="3"/>
  <c r="K693" i="3"/>
  <c r="L693" i="3"/>
  <c r="M693" i="3"/>
  <c r="A694" i="3"/>
  <c r="B694" i="3"/>
  <c r="C694" i="3"/>
  <c r="D694" i="3"/>
  <c r="E694" i="3"/>
  <c r="F694" i="3"/>
  <c r="G694" i="3"/>
  <c r="H694" i="3"/>
  <c r="I694" i="3"/>
  <c r="J694" i="3"/>
  <c r="K694" i="3"/>
  <c r="L694" i="3"/>
  <c r="M694" i="3"/>
  <c r="A695" i="3"/>
  <c r="B695" i="3"/>
  <c r="C695" i="3"/>
  <c r="D695" i="3"/>
  <c r="E695" i="3"/>
  <c r="F695" i="3"/>
  <c r="G695" i="3"/>
  <c r="H695" i="3"/>
  <c r="I695" i="3"/>
  <c r="J695" i="3"/>
  <c r="K695" i="3"/>
  <c r="L695" i="3"/>
  <c r="M695" i="3"/>
  <c r="A696" i="3"/>
  <c r="B696" i="3"/>
  <c r="C696" i="3"/>
  <c r="D696" i="3"/>
  <c r="E696" i="3"/>
  <c r="F696" i="3"/>
  <c r="G696" i="3"/>
  <c r="H696" i="3"/>
  <c r="I696" i="3"/>
  <c r="J696" i="3"/>
  <c r="K696" i="3"/>
  <c r="L696" i="3"/>
  <c r="M696" i="3"/>
  <c r="A697" i="3"/>
  <c r="B697" i="3"/>
  <c r="C697" i="3"/>
  <c r="D697" i="3"/>
  <c r="E697" i="3"/>
  <c r="F697" i="3"/>
  <c r="G697" i="3"/>
  <c r="H697" i="3"/>
  <c r="I697" i="3"/>
  <c r="J697" i="3"/>
  <c r="K697" i="3"/>
  <c r="L697" i="3"/>
  <c r="M697" i="3"/>
  <c r="A698" i="3"/>
  <c r="B698" i="3"/>
  <c r="C698" i="3"/>
  <c r="D698" i="3"/>
  <c r="E698" i="3"/>
  <c r="F698" i="3"/>
  <c r="G698" i="3"/>
  <c r="H698" i="3"/>
  <c r="I698" i="3"/>
  <c r="J698" i="3"/>
  <c r="K698" i="3"/>
  <c r="L698" i="3"/>
  <c r="M698" i="3"/>
  <c r="A699" i="3"/>
  <c r="B699" i="3"/>
  <c r="C699" i="3"/>
  <c r="D699" i="3"/>
  <c r="E699" i="3"/>
  <c r="F699" i="3"/>
  <c r="G699" i="3"/>
  <c r="H699" i="3"/>
  <c r="I699" i="3"/>
  <c r="J699" i="3"/>
  <c r="K699" i="3"/>
  <c r="L699" i="3"/>
  <c r="M699" i="3"/>
  <c r="A700" i="3"/>
  <c r="B700" i="3"/>
  <c r="C700" i="3"/>
  <c r="D700" i="3"/>
  <c r="E700" i="3"/>
  <c r="F700" i="3"/>
  <c r="G700" i="3"/>
  <c r="H700" i="3"/>
  <c r="I700" i="3"/>
  <c r="J700" i="3"/>
  <c r="K700" i="3"/>
  <c r="L700" i="3"/>
  <c r="M700" i="3"/>
  <c r="A701" i="3"/>
  <c r="B701" i="3"/>
  <c r="C701" i="3"/>
  <c r="D701" i="3"/>
  <c r="E701" i="3"/>
  <c r="F701" i="3"/>
  <c r="G701" i="3"/>
  <c r="H701" i="3"/>
  <c r="I701" i="3"/>
  <c r="J701" i="3"/>
  <c r="K701" i="3"/>
  <c r="L701" i="3"/>
  <c r="M701" i="3"/>
  <c r="A702" i="3"/>
  <c r="B702" i="3"/>
  <c r="C702" i="3"/>
  <c r="D702" i="3"/>
  <c r="E702" i="3"/>
  <c r="F702" i="3"/>
  <c r="G702" i="3"/>
  <c r="H702" i="3"/>
  <c r="I702" i="3"/>
  <c r="J702" i="3"/>
  <c r="K702" i="3"/>
  <c r="L702" i="3"/>
  <c r="M702" i="3"/>
  <c r="A703" i="3"/>
  <c r="B703" i="3"/>
  <c r="C703" i="3"/>
  <c r="D703" i="3"/>
  <c r="E703" i="3"/>
  <c r="F703" i="3"/>
  <c r="G703" i="3"/>
  <c r="H703" i="3"/>
  <c r="I703" i="3"/>
  <c r="J703" i="3"/>
  <c r="K703" i="3"/>
  <c r="L703" i="3"/>
  <c r="M703" i="3"/>
  <c r="A704" i="3"/>
  <c r="B704" i="3"/>
  <c r="C704" i="3"/>
  <c r="D704" i="3"/>
  <c r="E704" i="3"/>
  <c r="F704" i="3"/>
  <c r="G704" i="3"/>
  <c r="H704" i="3"/>
  <c r="I704" i="3"/>
  <c r="J704" i="3"/>
  <c r="K704" i="3"/>
  <c r="L704" i="3"/>
  <c r="M704" i="3"/>
  <c r="A705" i="3"/>
  <c r="B705" i="3"/>
  <c r="C705" i="3"/>
  <c r="D705" i="3"/>
  <c r="E705" i="3"/>
  <c r="F705" i="3"/>
  <c r="G705" i="3"/>
  <c r="H705" i="3"/>
  <c r="I705" i="3"/>
  <c r="J705" i="3"/>
  <c r="K705" i="3"/>
  <c r="L705" i="3"/>
  <c r="M705" i="3"/>
  <c r="A706" i="3"/>
  <c r="B706" i="3"/>
  <c r="C706" i="3"/>
  <c r="D706" i="3"/>
  <c r="E706" i="3"/>
  <c r="F706" i="3"/>
  <c r="G706" i="3"/>
  <c r="H706" i="3"/>
  <c r="I706" i="3"/>
  <c r="J706" i="3"/>
  <c r="K706" i="3"/>
  <c r="L706" i="3"/>
  <c r="M706" i="3"/>
  <c r="A707" i="3"/>
  <c r="B707" i="3"/>
  <c r="C707" i="3"/>
  <c r="D707" i="3"/>
  <c r="E707" i="3"/>
  <c r="F707" i="3"/>
  <c r="G707" i="3"/>
  <c r="H707" i="3"/>
  <c r="I707" i="3"/>
  <c r="J707" i="3"/>
  <c r="K707" i="3"/>
  <c r="L707" i="3"/>
  <c r="M707" i="3"/>
  <c r="A708" i="3"/>
  <c r="B708" i="3"/>
  <c r="C708" i="3"/>
  <c r="D708" i="3"/>
  <c r="E708" i="3"/>
  <c r="F708" i="3"/>
  <c r="G708" i="3"/>
  <c r="H708" i="3"/>
  <c r="I708" i="3"/>
  <c r="J708" i="3"/>
  <c r="K708" i="3"/>
  <c r="L708" i="3"/>
  <c r="M708" i="3"/>
  <c r="A709" i="3"/>
  <c r="B709" i="3"/>
  <c r="C709" i="3"/>
  <c r="D709" i="3"/>
  <c r="E709" i="3"/>
  <c r="F709" i="3"/>
  <c r="G709" i="3"/>
  <c r="H709" i="3"/>
  <c r="I709" i="3"/>
  <c r="J709" i="3"/>
  <c r="K709" i="3"/>
  <c r="L709" i="3"/>
  <c r="M709" i="3"/>
  <c r="A710" i="3"/>
  <c r="B710" i="3"/>
  <c r="C710" i="3"/>
  <c r="D710" i="3"/>
  <c r="E710" i="3"/>
  <c r="F710" i="3"/>
  <c r="G710" i="3"/>
  <c r="H710" i="3"/>
  <c r="I710" i="3"/>
  <c r="J710" i="3"/>
  <c r="K710" i="3"/>
  <c r="L710" i="3"/>
  <c r="M710" i="3"/>
  <c r="A711" i="3"/>
  <c r="B711" i="3"/>
  <c r="C711" i="3"/>
  <c r="D711" i="3"/>
  <c r="E711" i="3"/>
  <c r="F711" i="3"/>
  <c r="G711" i="3"/>
  <c r="H711" i="3"/>
  <c r="I711" i="3"/>
  <c r="J711" i="3"/>
  <c r="K711" i="3"/>
  <c r="L711" i="3"/>
  <c r="M711" i="3"/>
  <c r="A712" i="3"/>
  <c r="B712" i="3"/>
  <c r="C712" i="3"/>
  <c r="D712" i="3"/>
  <c r="E712" i="3"/>
  <c r="F712" i="3"/>
  <c r="G712" i="3"/>
  <c r="H712" i="3"/>
  <c r="I712" i="3"/>
  <c r="J712" i="3"/>
  <c r="K712" i="3"/>
  <c r="L712" i="3"/>
  <c r="M712" i="3"/>
  <c r="A713" i="3"/>
  <c r="B713" i="3"/>
  <c r="C713" i="3"/>
  <c r="D713" i="3"/>
  <c r="E713" i="3"/>
  <c r="F713" i="3"/>
  <c r="G713" i="3"/>
  <c r="H713" i="3"/>
  <c r="I713" i="3"/>
  <c r="J713" i="3"/>
  <c r="K713" i="3"/>
  <c r="L713" i="3"/>
  <c r="M713" i="3"/>
  <c r="A714" i="3"/>
  <c r="B714" i="3"/>
  <c r="C714" i="3"/>
  <c r="D714" i="3"/>
  <c r="E714" i="3"/>
  <c r="F714" i="3"/>
  <c r="G714" i="3"/>
  <c r="H714" i="3"/>
  <c r="I714" i="3"/>
  <c r="J714" i="3"/>
  <c r="K714" i="3"/>
  <c r="L714" i="3"/>
  <c r="M714" i="3"/>
  <c r="A715" i="3"/>
  <c r="B715" i="3"/>
  <c r="C715" i="3"/>
  <c r="D715" i="3"/>
  <c r="E715" i="3"/>
  <c r="F715" i="3"/>
  <c r="G715" i="3"/>
  <c r="H715" i="3"/>
  <c r="I715" i="3"/>
  <c r="J715" i="3"/>
  <c r="K715" i="3"/>
  <c r="L715" i="3"/>
  <c r="M715" i="3"/>
  <c r="A716" i="3"/>
  <c r="B716" i="3"/>
  <c r="C716" i="3"/>
  <c r="D716" i="3"/>
  <c r="E716" i="3"/>
  <c r="F716" i="3"/>
  <c r="G716" i="3"/>
  <c r="H716" i="3"/>
  <c r="I716" i="3"/>
  <c r="J716" i="3"/>
  <c r="K716" i="3"/>
  <c r="L716" i="3"/>
  <c r="M716" i="3"/>
  <c r="A717" i="3"/>
  <c r="B717" i="3"/>
  <c r="C717" i="3"/>
  <c r="D717" i="3"/>
  <c r="E717" i="3"/>
  <c r="F717" i="3"/>
  <c r="G717" i="3"/>
  <c r="H717" i="3"/>
  <c r="I717" i="3"/>
  <c r="J717" i="3"/>
  <c r="K717" i="3"/>
  <c r="L717" i="3"/>
  <c r="M717" i="3"/>
  <c r="A718" i="3"/>
  <c r="B718" i="3"/>
  <c r="C718" i="3"/>
  <c r="D718" i="3"/>
  <c r="E718" i="3"/>
  <c r="F718" i="3"/>
  <c r="G718" i="3"/>
  <c r="H718" i="3"/>
  <c r="I718" i="3"/>
  <c r="J718" i="3"/>
  <c r="K718" i="3"/>
  <c r="L718" i="3"/>
  <c r="M718" i="3"/>
  <c r="A719" i="3"/>
  <c r="B719" i="3"/>
  <c r="C719" i="3"/>
  <c r="D719" i="3"/>
  <c r="E719" i="3"/>
  <c r="F719" i="3"/>
  <c r="G719" i="3"/>
  <c r="H719" i="3"/>
  <c r="I719" i="3"/>
  <c r="J719" i="3"/>
  <c r="K719" i="3"/>
  <c r="L719" i="3"/>
  <c r="M719" i="3"/>
  <c r="A720" i="3"/>
  <c r="B720" i="3"/>
  <c r="C720" i="3"/>
  <c r="D720" i="3"/>
  <c r="E720" i="3"/>
  <c r="F720" i="3"/>
  <c r="G720" i="3"/>
  <c r="H720" i="3"/>
  <c r="I720" i="3"/>
  <c r="J720" i="3"/>
  <c r="K720" i="3"/>
  <c r="L720" i="3"/>
  <c r="M720" i="3"/>
  <c r="A721" i="3"/>
  <c r="B721" i="3"/>
  <c r="C721" i="3"/>
  <c r="D721" i="3"/>
  <c r="E721" i="3"/>
  <c r="F721" i="3"/>
  <c r="G721" i="3"/>
  <c r="H721" i="3"/>
  <c r="I721" i="3"/>
  <c r="J721" i="3"/>
  <c r="K721" i="3"/>
  <c r="L721" i="3"/>
  <c r="M721" i="3"/>
  <c r="A722" i="3"/>
  <c r="B722" i="3"/>
  <c r="C722" i="3"/>
  <c r="D722" i="3"/>
  <c r="E722" i="3"/>
  <c r="F722" i="3"/>
  <c r="G722" i="3"/>
  <c r="H722" i="3"/>
  <c r="I722" i="3"/>
  <c r="J722" i="3"/>
  <c r="K722" i="3"/>
  <c r="L722" i="3"/>
  <c r="M722" i="3"/>
  <c r="A723" i="3"/>
  <c r="B723" i="3"/>
  <c r="C723" i="3"/>
  <c r="D723" i="3"/>
  <c r="E723" i="3"/>
  <c r="F723" i="3"/>
  <c r="G723" i="3"/>
  <c r="H723" i="3"/>
  <c r="I723" i="3"/>
  <c r="J723" i="3"/>
  <c r="K723" i="3"/>
  <c r="L723" i="3"/>
  <c r="M723" i="3"/>
  <c r="A724" i="3"/>
  <c r="B724" i="3"/>
  <c r="C724" i="3"/>
  <c r="D724" i="3"/>
  <c r="E724" i="3"/>
  <c r="F724" i="3"/>
  <c r="G724" i="3"/>
  <c r="H724" i="3"/>
  <c r="I724" i="3"/>
  <c r="J724" i="3"/>
  <c r="K724" i="3"/>
  <c r="L724" i="3"/>
  <c r="M724" i="3"/>
  <c r="A725" i="3"/>
  <c r="B725" i="3"/>
  <c r="C725" i="3"/>
  <c r="D725" i="3"/>
  <c r="E725" i="3"/>
  <c r="F725" i="3"/>
  <c r="G725" i="3"/>
  <c r="H725" i="3"/>
  <c r="I725" i="3"/>
  <c r="J725" i="3"/>
  <c r="K725" i="3"/>
  <c r="L725" i="3"/>
  <c r="M725" i="3"/>
  <c r="A726" i="3"/>
  <c r="B726" i="3"/>
  <c r="C726" i="3"/>
  <c r="D726" i="3"/>
  <c r="E726" i="3"/>
  <c r="F726" i="3"/>
  <c r="G726" i="3"/>
  <c r="H726" i="3"/>
  <c r="I726" i="3"/>
  <c r="J726" i="3"/>
  <c r="K726" i="3"/>
  <c r="L726" i="3"/>
  <c r="M726" i="3"/>
  <c r="A727" i="3"/>
  <c r="B727" i="3"/>
  <c r="C727" i="3"/>
  <c r="D727" i="3"/>
  <c r="E727" i="3"/>
  <c r="F727" i="3"/>
  <c r="G727" i="3"/>
  <c r="H727" i="3"/>
  <c r="I727" i="3"/>
  <c r="J727" i="3"/>
  <c r="K727" i="3"/>
  <c r="L727" i="3"/>
  <c r="M727" i="3"/>
  <c r="A728" i="3"/>
  <c r="B728" i="3"/>
  <c r="C728" i="3"/>
  <c r="D728" i="3"/>
  <c r="E728" i="3"/>
  <c r="F728" i="3"/>
  <c r="G728" i="3"/>
  <c r="H728" i="3"/>
  <c r="I728" i="3"/>
  <c r="J728" i="3"/>
  <c r="K728" i="3"/>
  <c r="L728" i="3"/>
  <c r="M728" i="3"/>
  <c r="A729" i="3"/>
  <c r="B729" i="3"/>
  <c r="C729" i="3"/>
  <c r="D729" i="3"/>
  <c r="E729" i="3"/>
  <c r="F729" i="3"/>
  <c r="G729" i="3"/>
  <c r="H729" i="3"/>
  <c r="I729" i="3"/>
  <c r="J729" i="3"/>
  <c r="K729" i="3"/>
  <c r="L729" i="3"/>
  <c r="M729" i="3"/>
  <c r="A730" i="3"/>
  <c r="B730" i="3"/>
  <c r="C730" i="3"/>
  <c r="D730" i="3"/>
  <c r="E730" i="3"/>
  <c r="F730" i="3"/>
  <c r="G730" i="3"/>
  <c r="H730" i="3"/>
  <c r="I730" i="3"/>
  <c r="J730" i="3"/>
  <c r="K730" i="3"/>
  <c r="L730" i="3"/>
  <c r="M730" i="3"/>
  <c r="A731" i="3"/>
  <c r="B731" i="3"/>
  <c r="C731" i="3"/>
  <c r="D731" i="3"/>
  <c r="E731" i="3"/>
  <c r="F731" i="3"/>
  <c r="G731" i="3"/>
  <c r="H731" i="3"/>
  <c r="I731" i="3"/>
  <c r="J731" i="3"/>
  <c r="K731" i="3"/>
  <c r="L731" i="3"/>
  <c r="M731" i="3"/>
  <c r="A732" i="3"/>
  <c r="B732" i="3"/>
  <c r="C732" i="3"/>
  <c r="D732" i="3"/>
  <c r="E732" i="3"/>
  <c r="F732" i="3"/>
  <c r="G732" i="3"/>
  <c r="H732" i="3"/>
  <c r="I732" i="3"/>
  <c r="J732" i="3"/>
  <c r="K732" i="3"/>
  <c r="L732" i="3"/>
  <c r="M732" i="3"/>
  <c r="A733" i="3"/>
  <c r="B733" i="3"/>
  <c r="C733" i="3"/>
  <c r="D733" i="3"/>
  <c r="E733" i="3"/>
  <c r="F733" i="3"/>
  <c r="G733" i="3"/>
  <c r="H733" i="3"/>
  <c r="I733" i="3"/>
  <c r="J733" i="3"/>
  <c r="K733" i="3"/>
  <c r="L733" i="3"/>
  <c r="M733" i="3"/>
  <c r="A734" i="3"/>
  <c r="B734" i="3"/>
  <c r="C734" i="3"/>
  <c r="D734" i="3"/>
  <c r="E734" i="3"/>
  <c r="F734" i="3"/>
  <c r="G734" i="3"/>
  <c r="H734" i="3"/>
  <c r="I734" i="3"/>
  <c r="J734" i="3"/>
  <c r="K734" i="3"/>
  <c r="L734" i="3"/>
  <c r="M734" i="3"/>
  <c r="A735" i="3"/>
  <c r="B735" i="3"/>
  <c r="C735" i="3"/>
  <c r="D735" i="3"/>
  <c r="E735" i="3"/>
  <c r="F735" i="3"/>
  <c r="G735" i="3"/>
  <c r="H735" i="3"/>
  <c r="I735" i="3"/>
  <c r="J735" i="3"/>
  <c r="K735" i="3"/>
  <c r="L735" i="3"/>
  <c r="M735" i="3"/>
  <c r="A736" i="3"/>
  <c r="B736" i="3"/>
  <c r="C736" i="3"/>
  <c r="D736" i="3"/>
  <c r="E736" i="3"/>
  <c r="F736" i="3"/>
  <c r="G736" i="3"/>
  <c r="H736" i="3"/>
  <c r="I736" i="3"/>
  <c r="J736" i="3"/>
  <c r="K736" i="3"/>
  <c r="L736" i="3"/>
  <c r="M736" i="3"/>
  <c r="A737" i="3"/>
  <c r="B737" i="3"/>
  <c r="C737" i="3"/>
  <c r="D737" i="3"/>
  <c r="E737" i="3"/>
  <c r="F737" i="3"/>
  <c r="G737" i="3"/>
  <c r="H737" i="3"/>
  <c r="I737" i="3"/>
  <c r="J737" i="3"/>
  <c r="K737" i="3"/>
  <c r="L737" i="3"/>
  <c r="M737" i="3"/>
  <c r="A738" i="3"/>
  <c r="B738" i="3"/>
  <c r="C738" i="3"/>
  <c r="D738" i="3"/>
  <c r="E738" i="3"/>
  <c r="F738" i="3"/>
  <c r="G738" i="3"/>
  <c r="H738" i="3"/>
  <c r="I738" i="3"/>
  <c r="J738" i="3"/>
  <c r="K738" i="3"/>
  <c r="L738" i="3"/>
  <c r="M738" i="3"/>
  <c r="A739" i="3"/>
  <c r="B739" i="3"/>
  <c r="C739" i="3"/>
  <c r="D739" i="3"/>
  <c r="E739" i="3"/>
  <c r="F739" i="3"/>
  <c r="G739" i="3"/>
  <c r="H739" i="3"/>
  <c r="I739" i="3"/>
  <c r="J739" i="3"/>
  <c r="K739" i="3"/>
  <c r="L739" i="3"/>
  <c r="M739" i="3"/>
  <c r="A740" i="3"/>
  <c r="B740" i="3"/>
  <c r="C740" i="3"/>
  <c r="D740" i="3"/>
  <c r="E740" i="3"/>
  <c r="F740" i="3"/>
  <c r="G740" i="3"/>
  <c r="H740" i="3"/>
  <c r="I740" i="3"/>
  <c r="J740" i="3"/>
  <c r="K740" i="3"/>
  <c r="L740" i="3"/>
  <c r="M740" i="3"/>
  <c r="A741" i="3"/>
  <c r="B741" i="3"/>
  <c r="C741" i="3"/>
  <c r="D741" i="3"/>
  <c r="E741" i="3"/>
  <c r="F741" i="3"/>
  <c r="G741" i="3"/>
  <c r="H741" i="3"/>
  <c r="I741" i="3"/>
  <c r="J741" i="3"/>
  <c r="K741" i="3"/>
  <c r="L741" i="3"/>
  <c r="M741" i="3"/>
  <c r="A742" i="3"/>
  <c r="B742" i="3"/>
  <c r="C742" i="3"/>
  <c r="D742" i="3"/>
  <c r="E742" i="3"/>
  <c r="F742" i="3"/>
  <c r="G742" i="3"/>
  <c r="H742" i="3"/>
  <c r="I742" i="3"/>
  <c r="J742" i="3"/>
  <c r="K742" i="3"/>
  <c r="L742" i="3"/>
  <c r="M742" i="3"/>
  <c r="A743" i="3"/>
  <c r="B743" i="3"/>
  <c r="C743" i="3"/>
  <c r="D743" i="3"/>
  <c r="E743" i="3"/>
  <c r="F743" i="3"/>
  <c r="G743" i="3"/>
  <c r="H743" i="3"/>
  <c r="I743" i="3"/>
  <c r="J743" i="3"/>
  <c r="K743" i="3"/>
  <c r="L743" i="3"/>
  <c r="M743" i="3"/>
  <c r="A744" i="3"/>
  <c r="B744" i="3"/>
  <c r="C744" i="3"/>
  <c r="D744" i="3"/>
  <c r="E744" i="3"/>
  <c r="F744" i="3"/>
  <c r="G744" i="3"/>
  <c r="H744" i="3"/>
  <c r="I744" i="3"/>
  <c r="J744" i="3"/>
  <c r="K744" i="3"/>
  <c r="L744" i="3"/>
  <c r="M744" i="3"/>
  <c r="A745" i="3"/>
  <c r="B745" i="3"/>
  <c r="C745" i="3"/>
  <c r="D745" i="3"/>
  <c r="E745" i="3"/>
  <c r="F745" i="3"/>
  <c r="G745" i="3"/>
  <c r="H745" i="3"/>
  <c r="I745" i="3"/>
  <c r="J745" i="3"/>
  <c r="K745" i="3"/>
  <c r="L745" i="3"/>
  <c r="M745" i="3"/>
  <c r="A746" i="3"/>
  <c r="B746" i="3"/>
  <c r="C746" i="3"/>
  <c r="D746" i="3"/>
  <c r="E746" i="3"/>
  <c r="F746" i="3"/>
  <c r="G746" i="3"/>
  <c r="H746" i="3"/>
  <c r="I746" i="3"/>
  <c r="J746" i="3"/>
  <c r="K746" i="3"/>
  <c r="L746" i="3"/>
  <c r="M746" i="3"/>
  <c r="A747" i="3"/>
  <c r="B747" i="3"/>
  <c r="C747" i="3"/>
  <c r="D747" i="3"/>
  <c r="E747" i="3"/>
  <c r="F747" i="3"/>
  <c r="G747" i="3"/>
  <c r="H747" i="3"/>
  <c r="I747" i="3"/>
  <c r="J747" i="3"/>
  <c r="K747" i="3"/>
  <c r="L747" i="3"/>
  <c r="M747" i="3"/>
  <c r="A748" i="3"/>
  <c r="B748" i="3"/>
  <c r="C748" i="3"/>
  <c r="D748" i="3"/>
  <c r="E748" i="3"/>
  <c r="F748" i="3"/>
  <c r="G748" i="3"/>
  <c r="H748" i="3"/>
  <c r="I748" i="3"/>
  <c r="J748" i="3"/>
  <c r="K748" i="3"/>
  <c r="L748" i="3"/>
  <c r="M748" i="3"/>
  <c r="A749" i="3"/>
  <c r="B749" i="3"/>
  <c r="C749" i="3"/>
  <c r="D749" i="3"/>
  <c r="E749" i="3"/>
  <c r="F749" i="3"/>
  <c r="G749" i="3"/>
  <c r="H749" i="3"/>
  <c r="I749" i="3"/>
  <c r="J749" i="3"/>
  <c r="K749" i="3"/>
  <c r="L749" i="3"/>
  <c r="M749" i="3"/>
  <c r="A750" i="3"/>
  <c r="B750" i="3"/>
  <c r="C750" i="3"/>
  <c r="D750" i="3"/>
  <c r="E750" i="3"/>
  <c r="F750" i="3"/>
  <c r="G750" i="3"/>
  <c r="H750" i="3"/>
  <c r="I750" i="3"/>
  <c r="J750" i="3"/>
  <c r="K750" i="3"/>
  <c r="L750" i="3"/>
  <c r="M750" i="3"/>
  <c r="A751" i="3"/>
  <c r="B751" i="3"/>
  <c r="C751" i="3"/>
  <c r="D751" i="3"/>
  <c r="E751" i="3"/>
  <c r="F751" i="3"/>
  <c r="G751" i="3"/>
  <c r="H751" i="3"/>
  <c r="I751" i="3"/>
  <c r="J751" i="3"/>
  <c r="K751" i="3"/>
  <c r="L751" i="3"/>
  <c r="M751" i="3"/>
  <c r="A752" i="3"/>
  <c r="B752" i="3"/>
  <c r="C752" i="3"/>
  <c r="D752" i="3"/>
  <c r="E752" i="3"/>
  <c r="F752" i="3"/>
  <c r="G752" i="3"/>
  <c r="H752" i="3"/>
  <c r="I752" i="3"/>
  <c r="J752" i="3"/>
  <c r="K752" i="3"/>
  <c r="L752" i="3"/>
  <c r="M752" i="3"/>
  <c r="A753" i="3"/>
  <c r="B753" i="3"/>
  <c r="C753" i="3"/>
  <c r="D753" i="3"/>
  <c r="E753" i="3"/>
  <c r="F753" i="3"/>
  <c r="G753" i="3"/>
  <c r="H753" i="3"/>
  <c r="I753" i="3"/>
  <c r="J753" i="3"/>
  <c r="K753" i="3"/>
  <c r="L753" i="3"/>
  <c r="M753" i="3"/>
  <c r="A754" i="3"/>
  <c r="B754" i="3"/>
  <c r="C754" i="3"/>
  <c r="D754" i="3"/>
  <c r="E754" i="3"/>
  <c r="F754" i="3"/>
  <c r="G754" i="3"/>
  <c r="H754" i="3"/>
  <c r="I754" i="3"/>
  <c r="J754" i="3"/>
  <c r="K754" i="3"/>
  <c r="L754" i="3"/>
  <c r="M754" i="3"/>
  <c r="A755" i="3"/>
  <c r="B755" i="3"/>
  <c r="C755" i="3"/>
  <c r="D755" i="3"/>
  <c r="E755" i="3"/>
  <c r="F755" i="3"/>
  <c r="G755" i="3"/>
  <c r="H755" i="3"/>
  <c r="I755" i="3"/>
  <c r="J755" i="3"/>
  <c r="K755" i="3"/>
  <c r="L755" i="3"/>
  <c r="M755" i="3"/>
  <c r="A756" i="3"/>
  <c r="B756" i="3"/>
  <c r="C756" i="3"/>
  <c r="D756" i="3"/>
  <c r="E756" i="3"/>
  <c r="F756" i="3"/>
  <c r="G756" i="3"/>
  <c r="H756" i="3"/>
  <c r="I756" i="3"/>
  <c r="J756" i="3"/>
  <c r="K756" i="3"/>
  <c r="L756" i="3"/>
  <c r="M756" i="3"/>
  <c r="A757" i="3"/>
  <c r="B757" i="3"/>
  <c r="C757" i="3"/>
  <c r="D757" i="3"/>
  <c r="E757" i="3"/>
  <c r="F757" i="3"/>
  <c r="G757" i="3"/>
  <c r="H757" i="3"/>
  <c r="I757" i="3"/>
  <c r="J757" i="3"/>
  <c r="K757" i="3"/>
  <c r="L757" i="3"/>
  <c r="M757" i="3"/>
  <c r="A758" i="3"/>
  <c r="B758" i="3"/>
  <c r="C758" i="3"/>
  <c r="D758" i="3"/>
  <c r="E758" i="3"/>
  <c r="F758" i="3"/>
  <c r="G758" i="3"/>
  <c r="H758" i="3"/>
  <c r="I758" i="3"/>
  <c r="J758" i="3"/>
  <c r="K758" i="3"/>
  <c r="L758" i="3"/>
  <c r="M758" i="3"/>
  <c r="A759" i="3"/>
  <c r="B759" i="3"/>
  <c r="C759" i="3"/>
  <c r="D759" i="3"/>
  <c r="E759" i="3"/>
  <c r="F759" i="3"/>
  <c r="G759" i="3"/>
  <c r="H759" i="3"/>
  <c r="I759" i="3"/>
  <c r="J759" i="3"/>
  <c r="K759" i="3"/>
  <c r="L759" i="3"/>
  <c r="M759" i="3"/>
  <c r="A760" i="3"/>
  <c r="B760" i="3"/>
  <c r="C760" i="3"/>
  <c r="D760" i="3"/>
  <c r="E760" i="3"/>
  <c r="F760" i="3"/>
  <c r="G760" i="3"/>
  <c r="H760" i="3"/>
  <c r="I760" i="3"/>
  <c r="J760" i="3"/>
  <c r="K760" i="3"/>
  <c r="L760" i="3"/>
  <c r="M760" i="3"/>
  <c r="A761" i="3"/>
  <c r="B761" i="3"/>
  <c r="C761" i="3"/>
  <c r="D761" i="3"/>
  <c r="E761" i="3"/>
  <c r="F761" i="3"/>
  <c r="G761" i="3"/>
  <c r="H761" i="3"/>
  <c r="I761" i="3"/>
  <c r="J761" i="3"/>
  <c r="K761" i="3"/>
  <c r="L761" i="3"/>
  <c r="M761" i="3"/>
  <c r="A762" i="3"/>
  <c r="B762" i="3"/>
  <c r="C762" i="3"/>
  <c r="D762" i="3"/>
  <c r="E762" i="3"/>
  <c r="F762" i="3"/>
  <c r="G762" i="3"/>
  <c r="H762" i="3"/>
  <c r="I762" i="3"/>
  <c r="J762" i="3"/>
  <c r="K762" i="3"/>
  <c r="L762" i="3"/>
  <c r="M762" i="3"/>
  <c r="A763" i="3"/>
  <c r="B763" i="3"/>
  <c r="C763" i="3"/>
  <c r="D763" i="3"/>
  <c r="E763" i="3"/>
  <c r="F763" i="3"/>
  <c r="G763" i="3"/>
  <c r="H763" i="3"/>
  <c r="I763" i="3"/>
  <c r="J763" i="3"/>
  <c r="K763" i="3"/>
  <c r="L763" i="3"/>
  <c r="M763" i="3"/>
  <c r="A764" i="3"/>
  <c r="B764" i="3"/>
  <c r="C764" i="3"/>
  <c r="D764" i="3"/>
  <c r="E764" i="3"/>
  <c r="F764" i="3"/>
  <c r="G764" i="3"/>
  <c r="H764" i="3"/>
  <c r="I764" i="3"/>
  <c r="J764" i="3"/>
  <c r="K764" i="3"/>
  <c r="L764" i="3"/>
  <c r="M764" i="3"/>
  <c r="A765" i="3"/>
  <c r="B765" i="3"/>
  <c r="C765" i="3"/>
  <c r="D765" i="3"/>
  <c r="E765" i="3"/>
  <c r="F765" i="3"/>
  <c r="G765" i="3"/>
  <c r="H765" i="3"/>
  <c r="I765" i="3"/>
  <c r="J765" i="3"/>
  <c r="K765" i="3"/>
  <c r="L765" i="3"/>
  <c r="M765" i="3"/>
  <c r="A766" i="3"/>
  <c r="B766" i="3"/>
  <c r="C766" i="3"/>
  <c r="D766" i="3"/>
  <c r="E766" i="3"/>
  <c r="F766" i="3"/>
  <c r="G766" i="3"/>
  <c r="H766" i="3"/>
  <c r="I766" i="3"/>
  <c r="J766" i="3"/>
  <c r="K766" i="3"/>
  <c r="L766" i="3"/>
  <c r="M766" i="3"/>
  <c r="A767" i="3"/>
  <c r="B767" i="3"/>
  <c r="C767" i="3"/>
  <c r="D767" i="3"/>
  <c r="E767" i="3"/>
  <c r="F767" i="3"/>
  <c r="G767" i="3"/>
  <c r="H767" i="3"/>
  <c r="I767" i="3"/>
  <c r="J767" i="3"/>
  <c r="K767" i="3"/>
  <c r="L767" i="3"/>
  <c r="M767" i="3"/>
  <c r="A768" i="3"/>
  <c r="B768" i="3"/>
  <c r="C768" i="3"/>
  <c r="D768" i="3"/>
  <c r="E768" i="3"/>
  <c r="F768" i="3"/>
  <c r="G768" i="3"/>
  <c r="H768" i="3"/>
  <c r="I768" i="3"/>
  <c r="J768" i="3"/>
  <c r="K768" i="3"/>
  <c r="L768" i="3"/>
  <c r="M768" i="3"/>
  <c r="A769" i="3"/>
  <c r="B769" i="3"/>
  <c r="C769" i="3"/>
  <c r="D769" i="3"/>
  <c r="E769" i="3"/>
  <c r="F769" i="3"/>
  <c r="G769" i="3"/>
  <c r="H769" i="3"/>
  <c r="I769" i="3"/>
  <c r="J769" i="3"/>
  <c r="K769" i="3"/>
  <c r="L769" i="3"/>
  <c r="M769" i="3"/>
  <c r="A770" i="3"/>
  <c r="B770" i="3"/>
  <c r="C770" i="3"/>
  <c r="D770" i="3"/>
  <c r="E770" i="3"/>
  <c r="F770" i="3"/>
  <c r="G770" i="3"/>
  <c r="H770" i="3"/>
  <c r="I770" i="3"/>
  <c r="J770" i="3"/>
  <c r="K770" i="3"/>
  <c r="L770" i="3"/>
  <c r="M770" i="3"/>
  <c r="A771" i="3"/>
  <c r="B771" i="3"/>
  <c r="C771" i="3"/>
  <c r="D771" i="3"/>
  <c r="E771" i="3"/>
  <c r="F771" i="3"/>
  <c r="G771" i="3"/>
  <c r="H771" i="3"/>
  <c r="I771" i="3"/>
  <c r="J771" i="3"/>
  <c r="K771" i="3"/>
  <c r="L771" i="3"/>
  <c r="M771" i="3"/>
  <c r="A772" i="3"/>
  <c r="B772" i="3"/>
  <c r="C772" i="3"/>
  <c r="D772" i="3"/>
  <c r="E772" i="3"/>
  <c r="F772" i="3"/>
  <c r="G772" i="3"/>
  <c r="H772" i="3"/>
  <c r="I772" i="3"/>
  <c r="J772" i="3"/>
  <c r="K772" i="3"/>
  <c r="L772" i="3"/>
  <c r="M772" i="3"/>
  <c r="A773" i="3"/>
  <c r="B773" i="3"/>
  <c r="C773" i="3"/>
  <c r="D773" i="3"/>
  <c r="E773" i="3"/>
  <c r="F773" i="3"/>
  <c r="G773" i="3"/>
  <c r="H773" i="3"/>
  <c r="I773" i="3"/>
  <c r="J773" i="3"/>
  <c r="K773" i="3"/>
  <c r="L773" i="3"/>
  <c r="M773" i="3"/>
  <c r="A774" i="3"/>
  <c r="B774" i="3"/>
  <c r="C774" i="3"/>
  <c r="D774" i="3"/>
  <c r="E774" i="3"/>
  <c r="F774" i="3"/>
  <c r="G774" i="3"/>
  <c r="H774" i="3"/>
  <c r="I774" i="3"/>
  <c r="J774" i="3"/>
  <c r="K774" i="3"/>
  <c r="L774" i="3"/>
  <c r="M774" i="3"/>
  <c r="A775" i="3"/>
  <c r="B775" i="3"/>
  <c r="C775" i="3"/>
  <c r="D775" i="3"/>
  <c r="E775" i="3"/>
  <c r="F775" i="3"/>
  <c r="G775" i="3"/>
  <c r="H775" i="3"/>
  <c r="I775" i="3"/>
  <c r="J775" i="3"/>
  <c r="K775" i="3"/>
  <c r="L775" i="3"/>
  <c r="M775" i="3"/>
  <c r="A776" i="3"/>
  <c r="B776" i="3"/>
  <c r="C776" i="3"/>
  <c r="D776" i="3"/>
  <c r="E776" i="3"/>
  <c r="F776" i="3"/>
  <c r="G776" i="3"/>
  <c r="H776" i="3"/>
  <c r="I776" i="3"/>
  <c r="J776" i="3"/>
  <c r="K776" i="3"/>
  <c r="L776" i="3"/>
  <c r="M776" i="3"/>
  <c r="A777" i="3"/>
  <c r="B777" i="3"/>
  <c r="C777" i="3"/>
  <c r="D777" i="3"/>
  <c r="E777" i="3"/>
  <c r="F777" i="3"/>
  <c r="G777" i="3"/>
  <c r="H777" i="3"/>
  <c r="I777" i="3"/>
  <c r="J777" i="3"/>
  <c r="K777" i="3"/>
  <c r="L777" i="3"/>
  <c r="M777" i="3"/>
  <c r="A778" i="3"/>
  <c r="B778" i="3"/>
  <c r="C778" i="3"/>
  <c r="D778" i="3"/>
  <c r="E778" i="3"/>
  <c r="F778" i="3"/>
  <c r="G778" i="3"/>
  <c r="H778" i="3"/>
  <c r="I778" i="3"/>
  <c r="J778" i="3"/>
  <c r="K778" i="3"/>
  <c r="L778" i="3"/>
  <c r="M778" i="3"/>
  <c r="A779" i="3"/>
  <c r="B779" i="3"/>
  <c r="C779" i="3"/>
  <c r="D779" i="3"/>
  <c r="E779" i="3"/>
  <c r="F779" i="3"/>
  <c r="G779" i="3"/>
  <c r="H779" i="3"/>
  <c r="I779" i="3"/>
  <c r="J779" i="3"/>
  <c r="K779" i="3"/>
  <c r="L779" i="3"/>
  <c r="M779" i="3"/>
  <c r="A780" i="3"/>
  <c r="B780" i="3"/>
  <c r="C780" i="3"/>
  <c r="D780" i="3"/>
  <c r="E780" i="3"/>
  <c r="F780" i="3"/>
  <c r="G780" i="3"/>
  <c r="H780" i="3"/>
  <c r="I780" i="3"/>
  <c r="J780" i="3"/>
  <c r="K780" i="3"/>
  <c r="L780" i="3"/>
  <c r="M780" i="3"/>
  <c r="A781" i="3"/>
  <c r="B781" i="3"/>
  <c r="C781" i="3"/>
  <c r="D781" i="3"/>
  <c r="E781" i="3"/>
  <c r="F781" i="3"/>
  <c r="G781" i="3"/>
  <c r="H781" i="3"/>
  <c r="I781" i="3"/>
  <c r="J781" i="3"/>
  <c r="K781" i="3"/>
  <c r="L781" i="3"/>
  <c r="M781" i="3"/>
  <c r="A782" i="3"/>
  <c r="B782" i="3"/>
  <c r="C782" i="3"/>
  <c r="D782" i="3"/>
  <c r="E782" i="3"/>
  <c r="F782" i="3"/>
  <c r="G782" i="3"/>
  <c r="H782" i="3"/>
  <c r="I782" i="3"/>
  <c r="J782" i="3"/>
  <c r="K782" i="3"/>
  <c r="L782" i="3"/>
  <c r="M782" i="3"/>
  <c r="A783" i="3"/>
  <c r="B783" i="3"/>
  <c r="C783" i="3"/>
  <c r="D783" i="3"/>
  <c r="E783" i="3"/>
  <c r="F783" i="3"/>
  <c r="G783" i="3"/>
  <c r="H783" i="3"/>
  <c r="I783" i="3"/>
  <c r="J783" i="3"/>
  <c r="K783" i="3"/>
  <c r="L783" i="3"/>
  <c r="M783" i="3"/>
  <c r="A784" i="3"/>
  <c r="B784" i="3"/>
  <c r="C784" i="3"/>
  <c r="D784" i="3"/>
  <c r="E784" i="3"/>
  <c r="F784" i="3"/>
  <c r="G784" i="3"/>
  <c r="H784" i="3"/>
  <c r="I784" i="3"/>
  <c r="J784" i="3"/>
  <c r="K784" i="3"/>
  <c r="L784" i="3"/>
  <c r="M784" i="3"/>
  <c r="A785" i="3"/>
  <c r="B785" i="3"/>
  <c r="C785" i="3"/>
  <c r="D785" i="3"/>
  <c r="E785" i="3"/>
  <c r="F785" i="3"/>
  <c r="G785" i="3"/>
  <c r="H785" i="3"/>
  <c r="I785" i="3"/>
  <c r="J785" i="3"/>
  <c r="K785" i="3"/>
  <c r="L785" i="3"/>
  <c r="M785" i="3"/>
  <c r="A786" i="3"/>
  <c r="B786" i="3"/>
  <c r="C786" i="3"/>
  <c r="D786" i="3"/>
  <c r="E786" i="3"/>
  <c r="F786" i="3"/>
  <c r="G786" i="3"/>
  <c r="H786" i="3"/>
  <c r="I786" i="3"/>
  <c r="J786" i="3"/>
  <c r="K786" i="3"/>
  <c r="L786" i="3"/>
  <c r="M786" i="3"/>
  <c r="A787" i="3"/>
  <c r="B787" i="3"/>
  <c r="C787" i="3"/>
  <c r="D787" i="3"/>
  <c r="E787" i="3"/>
  <c r="F787" i="3"/>
  <c r="G787" i="3"/>
  <c r="H787" i="3"/>
  <c r="I787" i="3"/>
  <c r="J787" i="3"/>
  <c r="K787" i="3"/>
  <c r="L787" i="3"/>
  <c r="M787" i="3"/>
  <c r="A788" i="3"/>
  <c r="B788" i="3"/>
  <c r="C788" i="3"/>
  <c r="D788" i="3"/>
  <c r="E788" i="3"/>
  <c r="F788" i="3"/>
  <c r="G788" i="3"/>
  <c r="H788" i="3"/>
  <c r="I788" i="3"/>
  <c r="J788" i="3"/>
  <c r="K788" i="3"/>
  <c r="L788" i="3"/>
  <c r="M788" i="3"/>
  <c r="A789" i="3"/>
  <c r="B789" i="3"/>
  <c r="C789" i="3"/>
  <c r="D789" i="3"/>
  <c r="E789" i="3"/>
  <c r="F789" i="3"/>
  <c r="G789" i="3"/>
  <c r="H789" i="3"/>
  <c r="I789" i="3"/>
  <c r="J789" i="3"/>
  <c r="K789" i="3"/>
  <c r="L789" i="3"/>
  <c r="M789" i="3"/>
  <c r="A790" i="3"/>
  <c r="B790" i="3"/>
  <c r="C790" i="3"/>
  <c r="D790" i="3"/>
  <c r="E790" i="3"/>
  <c r="F790" i="3"/>
  <c r="G790" i="3"/>
  <c r="H790" i="3"/>
  <c r="I790" i="3"/>
  <c r="J790" i="3"/>
  <c r="K790" i="3"/>
  <c r="L790" i="3"/>
  <c r="M790" i="3"/>
  <c r="A791" i="3"/>
  <c r="B791" i="3"/>
  <c r="C791" i="3"/>
  <c r="D791" i="3"/>
  <c r="E791" i="3"/>
  <c r="F791" i="3"/>
  <c r="G791" i="3"/>
  <c r="H791" i="3"/>
  <c r="I791" i="3"/>
  <c r="J791" i="3"/>
  <c r="K791" i="3"/>
  <c r="L791" i="3"/>
  <c r="M791" i="3"/>
  <c r="A792" i="3"/>
  <c r="B792" i="3"/>
  <c r="C792" i="3"/>
  <c r="D792" i="3"/>
  <c r="E792" i="3"/>
  <c r="F792" i="3"/>
  <c r="G792" i="3"/>
  <c r="H792" i="3"/>
  <c r="I792" i="3"/>
  <c r="J792" i="3"/>
  <c r="K792" i="3"/>
  <c r="L792" i="3"/>
  <c r="M792" i="3"/>
  <c r="A793" i="3"/>
  <c r="B793" i="3"/>
  <c r="C793" i="3"/>
  <c r="D793" i="3"/>
  <c r="E793" i="3"/>
  <c r="F793" i="3"/>
  <c r="G793" i="3"/>
  <c r="H793" i="3"/>
  <c r="I793" i="3"/>
  <c r="J793" i="3"/>
  <c r="K793" i="3"/>
  <c r="L793" i="3"/>
  <c r="M793" i="3"/>
  <c r="A794" i="3"/>
  <c r="B794" i="3"/>
  <c r="C794" i="3"/>
  <c r="D794" i="3"/>
  <c r="E794" i="3"/>
  <c r="F794" i="3"/>
  <c r="G794" i="3"/>
  <c r="H794" i="3"/>
  <c r="I794" i="3"/>
  <c r="J794" i="3"/>
  <c r="K794" i="3"/>
  <c r="L794" i="3"/>
  <c r="M794" i="3"/>
  <c r="A795" i="3"/>
  <c r="B795" i="3"/>
  <c r="C795" i="3"/>
  <c r="D795" i="3"/>
  <c r="E795" i="3"/>
  <c r="F795" i="3"/>
  <c r="G795" i="3"/>
  <c r="H795" i="3"/>
  <c r="I795" i="3"/>
  <c r="J795" i="3"/>
  <c r="K795" i="3"/>
  <c r="L795" i="3"/>
  <c r="M795" i="3"/>
  <c r="A796" i="3"/>
  <c r="B796" i="3"/>
  <c r="C796" i="3"/>
  <c r="D796" i="3"/>
  <c r="E796" i="3"/>
  <c r="F796" i="3"/>
  <c r="G796" i="3"/>
  <c r="H796" i="3"/>
  <c r="I796" i="3"/>
  <c r="J796" i="3"/>
  <c r="K796" i="3"/>
  <c r="L796" i="3"/>
  <c r="M796" i="3"/>
  <c r="A797" i="3"/>
  <c r="B797" i="3"/>
  <c r="C797" i="3"/>
  <c r="D797" i="3"/>
  <c r="E797" i="3"/>
  <c r="F797" i="3"/>
  <c r="G797" i="3"/>
  <c r="H797" i="3"/>
  <c r="I797" i="3"/>
  <c r="J797" i="3"/>
  <c r="K797" i="3"/>
  <c r="L797" i="3"/>
  <c r="M797" i="3"/>
  <c r="A798" i="3"/>
  <c r="B798" i="3"/>
  <c r="C798" i="3"/>
  <c r="D798" i="3"/>
  <c r="E798" i="3"/>
  <c r="F798" i="3"/>
  <c r="G798" i="3"/>
  <c r="H798" i="3"/>
  <c r="I798" i="3"/>
  <c r="J798" i="3"/>
  <c r="K798" i="3"/>
  <c r="L798" i="3"/>
  <c r="M798" i="3"/>
  <c r="A799" i="3"/>
  <c r="B799" i="3"/>
  <c r="C799" i="3"/>
  <c r="D799" i="3"/>
  <c r="E799" i="3"/>
  <c r="F799" i="3"/>
  <c r="G799" i="3"/>
  <c r="H799" i="3"/>
  <c r="I799" i="3"/>
  <c r="J799" i="3"/>
  <c r="K799" i="3"/>
  <c r="L799" i="3"/>
  <c r="M799" i="3"/>
  <c r="A800" i="3"/>
  <c r="B800" i="3"/>
  <c r="C800" i="3"/>
  <c r="D800" i="3"/>
  <c r="E800" i="3"/>
  <c r="F800" i="3"/>
  <c r="G800" i="3"/>
  <c r="H800" i="3"/>
  <c r="I800" i="3"/>
  <c r="J800" i="3"/>
  <c r="K800" i="3"/>
  <c r="L800" i="3"/>
  <c r="M800" i="3"/>
  <c r="A801" i="3"/>
  <c r="B801" i="3"/>
  <c r="C801" i="3"/>
  <c r="D801" i="3"/>
  <c r="E801" i="3"/>
  <c r="F801" i="3"/>
  <c r="G801" i="3"/>
  <c r="H801" i="3"/>
  <c r="I801" i="3"/>
  <c r="J801" i="3"/>
  <c r="K801" i="3"/>
  <c r="L801" i="3"/>
  <c r="M801" i="3"/>
  <c r="A802" i="3"/>
  <c r="B802" i="3"/>
  <c r="C802" i="3"/>
  <c r="D802" i="3"/>
  <c r="E802" i="3"/>
  <c r="F802" i="3"/>
  <c r="G802" i="3"/>
  <c r="H802" i="3"/>
  <c r="I802" i="3"/>
  <c r="J802" i="3"/>
  <c r="K802" i="3"/>
  <c r="L802" i="3"/>
  <c r="M802" i="3"/>
  <c r="A803" i="3"/>
  <c r="B803" i="3"/>
  <c r="C803" i="3"/>
  <c r="D803" i="3"/>
  <c r="E803" i="3"/>
  <c r="F803" i="3"/>
  <c r="G803" i="3"/>
  <c r="H803" i="3"/>
  <c r="I803" i="3"/>
  <c r="J803" i="3"/>
  <c r="K803" i="3"/>
  <c r="L803" i="3"/>
  <c r="M803" i="3"/>
  <c r="A804" i="3"/>
  <c r="B804" i="3"/>
  <c r="C804" i="3"/>
  <c r="D804" i="3"/>
  <c r="E804" i="3"/>
  <c r="F804" i="3"/>
  <c r="G804" i="3"/>
  <c r="H804" i="3"/>
  <c r="I804" i="3"/>
  <c r="J804" i="3"/>
  <c r="K804" i="3"/>
  <c r="L804" i="3"/>
  <c r="M804" i="3"/>
  <c r="A805" i="3"/>
  <c r="B805" i="3"/>
  <c r="C805" i="3"/>
  <c r="D805" i="3"/>
  <c r="E805" i="3"/>
  <c r="F805" i="3"/>
  <c r="G805" i="3"/>
  <c r="H805" i="3"/>
  <c r="I805" i="3"/>
  <c r="J805" i="3"/>
  <c r="K805" i="3"/>
  <c r="L805" i="3"/>
  <c r="M805" i="3"/>
  <c r="A806" i="3"/>
  <c r="B806" i="3"/>
  <c r="C806" i="3"/>
  <c r="D806" i="3"/>
  <c r="E806" i="3"/>
  <c r="F806" i="3"/>
  <c r="G806" i="3"/>
  <c r="H806" i="3"/>
  <c r="I806" i="3"/>
  <c r="J806" i="3"/>
  <c r="K806" i="3"/>
  <c r="L806" i="3"/>
  <c r="M806" i="3"/>
  <c r="A807" i="3"/>
  <c r="B807" i="3"/>
  <c r="C807" i="3"/>
  <c r="D807" i="3"/>
  <c r="E807" i="3"/>
  <c r="F807" i="3"/>
  <c r="G807" i="3"/>
  <c r="H807" i="3"/>
  <c r="I807" i="3"/>
  <c r="J807" i="3"/>
  <c r="K807" i="3"/>
  <c r="L807" i="3"/>
  <c r="M807" i="3"/>
  <c r="A808" i="3"/>
  <c r="B808" i="3"/>
  <c r="C808" i="3"/>
  <c r="D808" i="3"/>
  <c r="E808" i="3"/>
  <c r="F808" i="3"/>
  <c r="G808" i="3"/>
  <c r="H808" i="3"/>
  <c r="I808" i="3"/>
  <c r="J808" i="3"/>
  <c r="K808" i="3"/>
  <c r="L808" i="3"/>
  <c r="M808" i="3"/>
  <c r="A809" i="3"/>
  <c r="B809" i="3"/>
  <c r="C809" i="3"/>
  <c r="D809" i="3"/>
  <c r="E809" i="3"/>
  <c r="F809" i="3"/>
  <c r="G809" i="3"/>
  <c r="H809" i="3"/>
  <c r="I809" i="3"/>
  <c r="J809" i="3"/>
  <c r="K809" i="3"/>
  <c r="L809" i="3"/>
  <c r="M809" i="3"/>
  <c r="A810" i="3"/>
  <c r="B810" i="3"/>
  <c r="C810" i="3"/>
  <c r="D810" i="3"/>
  <c r="E810" i="3"/>
  <c r="F810" i="3"/>
  <c r="G810" i="3"/>
  <c r="H810" i="3"/>
  <c r="I810" i="3"/>
  <c r="J810" i="3"/>
  <c r="K810" i="3"/>
  <c r="L810" i="3"/>
  <c r="M810" i="3"/>
  <c r="M3" i="3"/>
  <c r="L3" i="3"/>
  <c r="K3" i="3"/>
  <c r="J3" i="3"/>
  <c r="I3" i="3"/>
  <c r="H3" i="3"/>
  <c r="G3" i="3"/>
  <c r="F3" i="3"/>
  <c r="E3" i="3"/>
  <c r="D3" i="3"/>
  <c r="C3" i="3"/>
  <c r="B3" i="3"/>
  <c r="A3" i="3"/>
  <c r="G41" i="1"/>
  <c r="E41" i="1"/>
  <c r="G40" i="1"/>
  <c r="E40" i="1"/>
  <c r="G38" i="1"/>
  <c r="E38" i="1"/>
  <c r="G37" i="1"/>
  <c r="E37" i="1"/>
  <c r="G35" i="1"/>
  <c r="E35" i="1"/>
  <c r="G34" i="1"/>
  <c r="E34" i="1"/>
  <c r="G32" i="1"/>
  <c r="E32" i="1"/>
  <c r="G31" i="1"/>
  <c r="E31" i="1"/>
  <c r="G29" i="1"/>
  <c r="E29" i="1"/>
  <c r="G28" i="1"/>
  <c r="E28" i="1"/>
  <c r="G26" i="1"/>
  <c r="E26" i="1"/>
  <c r="G25" i="1"/>
  <c r="E25" i="1"/>
  <c r="G23" i="1"/>
  <c r="E23" i="1"/>
  <c r="G22" i="1"/>
  <c r="E22" i="1"/>
  <c r="G20" i="1"/>
  <c r="E20" i="1"/>
  <c r="G19" i="1"/>
  <c r="E19" i="1"/>
  <c r="N5" i="3"/>
  <c r="N6" i="3"/>
  <c r="N7" i="3"/>
  <c r="N8" i="3"/>
  <c r="N9" i="3"/>
  <c r="N10" i="3"/>
  <c r="N11" i="3"/>
  <c r="N12" i="3"/>
  <c r="N14" i="3"/>
  <c r="N15" i="3"/>
  <c r="N16" i="3"/>
  <c r="N17" i="3"/>
  <c r="N18" i="3"/>
  <c r="N19" i="3"/>
  <c r="N20" i="3"/>
  <c r="N22" i="3"/>
  <c r="N23" i="3"/>
  <c r="N24" i="3"/>
  <c r="N25" i="3"/>
  <c r="N26" i="3"/>
  <c r="N27" i="3"/>
  <c r="N28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6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2" i="3"/>
  <c r="N63" i="3"/>
  <c r="N64" i="3"/>
  <c r="N65" i="3"/>
  <c r="N66" i="3"/>
  <c r="N67" i="3"/>
  <c r="N68" i="3"/>
  <c r="N70" i="3"/>
  <c r="N71" i="3"/>
  <c r="N72" i="3"/>
  <c r="N73" i="3"/>
  <c r="N74" i="3"/>
  <c r="N75" i="3"/>
  <c r="N76" i="3"/>
  <c r="N78" i="3"/>
  <c r="N79" i="3"/>
  <c r="N80" i="3"/>
  <c r="N81" i="3"/>
  <c r="N82" i="3"/>
  <c r="N83" i="3"/>
  <c r="N84" i="3"/>
  <c r="N86" i="3"/>
  <c r="N87" i="3"/>
  <c r="N88" i="3"/>
  <c r="N89" i="3"/>
  <c r="N90" i="3"/>
  <c r="N91" i="3"/>
  <c r="N92" i="3"/>
  <c r="N94" i="3"/>
  <c r="N95" i="3"/>
  <c r="N96" i="3"/>
  <c r="N97" i="3"/>
  <c r="N98" i="3"/>
  <c r="N99" i="3"/>
  <c r="N100" i="3"/>
  <c r="N102" i="3"/>
  <c r="N103" i="3"/>
  <c r="N104" i="3"/>
  <c r="N105" i="3"/>
  <c r="N106" i="3"/>
  <c r="N107" i="3"/>
  <c r="N108" i="3"/>
  <c r="N110" i="3"/>
  <c r="N111" i="3"/>
  <c r="N112" i="3"/>
  <c r="N113" i="3"/>
  <c r="N114" i="3"/>
  <c r="N115" i="3"/>
  <c r="N116" i="3"/>
  <c r="N118" i="3"/>
  <c r="N119" i="3"/>
  <c r="N120" i="3"/>
  <c r="N121" i="3"/>
  <c r="N122" i="3"/>
  <c r="N123" i="3"/>
  <c r="N124" i="3"/>
  <c r="N126" i="3"/>
  <c r="N127" i="3"/>
  <c r="N128" i="3"/>
  <c r="N129" i="3"/>
  <c r="N130" i="3"/>
  <c r="N131" i="3"/>
  <c r="N132" i="3"/>
  <c r="N134" i="3"/>
  <c r="N135" i="3"/>
  <c r="N136" i="3"/>
  <c r="N137" i="3"/>
  <c r="N138" i="3"/>
  <c r="N139" i="3"/>
  <c r="N140" i="3"/>
  <c r="N142" i="3"/>
  <c r="N143" i="3"/>
  <c r="N144" i="3"/>
  <c r="N145" i="3"/>
  <c r="N146" i="3"/>
  <c r="N147" i="3"/>
  <c r="N148" i="3"/>
  <c r="N150" i="3"/>
  <c r="N151" i="3"/>
  <c r="N152" i="3"/>
  <c r="N153" i="3"/>
  <c r="N154" i="3"/>
  <c r="N155" i="3"/>
  <c r="N156" i="3"/>
  <c r="N158" i="3"/>
  <c r="N159" i="3"/>
  <c r="N160" i="3"/>
  <c r="N161" i="3"/>
  <c r="N162" i="3"/>
  <c r="N163" i="3"/>
  <c r="N164" i="3"/>
  <c r="N166" i="3"/>
  <c r="N167" i="3"/>
  <c r="N168" i="3"/>
  <c r="N169" i="3"/>
  <c r="N170" i="3"/>
  <c r="N171" i="3"/>
  <c r="N172" i="3"/>
  <c r="N174" i="3"/>
  <c r="N175" i="3"/>
  <c r="N176" i="3"/>
  <c r="N177" i="3"/>
  <c r="N178" i="3"/>
  <c r="N179" i="3"/>
  <c r="N180" i="3"/>
  <c r="N182" i="3"/>
  <c r="N183" i="3"/>
  <c r="N184" i="3"/>
  <c r="N185" i="3"/>
  <c r="N186" i="3"/>
  <c r="N187" i="3"/>
  <c r="N188" i="3"/>
  <c r="N190" i="3"/>
  <c r="N191" i="3"/>
  <c r="N192" i="3"/>
  <c r="N193" i="3"/>
  <c r="N194" i="3"/>
  <c r="N195" i="3"/>
  <c r="N196" i="3"/>
  <c r="N198" i="3"/>
  <c r="N199" i="3"/>
  <c r="N200" i="3"/>
  <c r="N201" i="3"/>
  <c r="N202" i="3"/>
  <c r="N203" i="3"/>
  <c r="N204" i="3"/>
  <c r="N206" i="3"/>
  <c r="N207" i="3"/>
  <c r="N208" i="3"/>
  <c r="N209" i="3"/>
  <c r="N210" i="3"/>
  <c r="N211" i="3"/>
  <c r="N212" i="3"/>
  <c r="N214" i="3"/>
  <c r="N215" i="3"/>
  <c r="N216" i="3"/>
  <c r="N217" i="3"/>
  <c r="N218" i="3"/>
  <c r="N219" i="3"/>
  <c r="N220" i="3"/>
  <c r="N222" i="3"/>
  <c r="N223" i="3"/>
  <c r="N224" i="3"/>
  <c r="N225" i="3"/>
  <c r="N226" i="3"/>
  <c r="N227" i="3"/>
  <c r="N228" i="3"/>
  <c r="N230" i="3"/>
  <c r="N231" i="3"/>
  <c r="N232" i="3"/>
  <c r="N233" i="3"/>
  <c r="N234" i="3"/>
  <c r="N235" i="3"/>
  <c r="N236" i="3"/>
  <c r="N238" i="3"/>
  <c r="N239" i="3"/>
  <c r="N240" i="3"/>
  <c r="N241" i="3"/>
  <c r="N242" i="3"/>
  <c r="N243" i="3"/>
  <c r="N244" i="3"/>
  <c r="N246" i="3"/>
  <c r="N247" i="3"/>
  <c r="N248" i="3"/>
  <c r="N249" i="3"/>
  <c r="N250" i="3"/>
  <c r="N251" i="3"/>
  <c r="N252" i="3"/>
  <c r="N254" i="3"/>
  <c r="N255" i="3"/>
  <c r="N256" i="3"/>
  <c r="N257" i="3"/>
  <c r="N258" i="3"/>
  <c r="N259" i="3"/>
  <c r="N260" i="3"/>
  <c r="N262" i="3"/>
  <c r="N263" i="3"/>
  <c r="N264" i="3"/>
  <c r="N265" i="3"/>
  <c r="N266" i="3"/>
  <c r="N267" i="3"/>
  <c r="N268" i="3"/>
  <c r="N270" i="3"/>
  <c r="N271" i="3"/>
  <c r="N272" i="3"/>
  <c r="N273" i="3"/>
  <c r="N274" i="3"/>
  <c r="N275" i="3"/>
  <c r="N276" i="3"/>
  <c r="N278" i="3"/>
  <c r="N279" i="3"/>
  <c r="N280" i="3"/>
  <c r="N281" i="3"/>
  <c r="N282" i="3"/>
  <c r="N283" i="3"/>
  <c r="N284" i="3"/>
  <c r="N286" i="3"/>
  <c r="N287" i="3"/>
  <c r="N288" i="3"/>
  <c r="N289" i="3"/>
  <c r="N290" i="3"/>
  <c r="N291" i="3"/>
  <c r="N292" i="3"/>
  <c r="N294" i="3"/>
  <c r="N295" i="3"/>
  <c r="N296" i="3"/>
  <c r="N297" i="3"/>
  <c r="N298" i="3"/>
  <c r="N299" i="3"/>
  <c r="N300" i="3"/>
  <c r="N302" i="3"/>
  <c r="N303" i="3"/>
  <c r="N304" i="3"/>
  <c r="N305" i="3"/>
  <c r="N306" i="3"/>
  <c r="N307" i="3"/>
  <c r="N308" i="3"/>
  <c r="N310" i="3"/>
  <c r="N311" i="3"/>
  <c r="N312" i="3"/>
  <c r="N313" i="3"/>
  <c r="N314" i="3"/>
  <c r="N315" i="3"/>
  <c r="N316" i="3"/>
  <c r="N318" i="3"/>
  <c r="N319" i="3"/>
  <c r="N320" i="3"/>
  <c r="N321" i="3"/>
  <c r="N322" i="3"/>
  <c r="N323" i="3"/>
  <c r="N324" i="3"/>
  <c r="N326" i="3"/>
  <c r="N327" i="3"/>
  <c r="N328" i="3"/>
  <c r="N329" i="3"/>
  <c r="N330" i="3"/>
  <c r="N331" i="3"/>
  <c r="N332" i="3"/>
  <c r="N334" i="3"/>
  <c r="N335" i="3"/>
  <c r="N336" i="3"/>
  <c r="N337" i="3"/>
  <c r="N338" i="3"/>
  <c r="N339" i="3"/>
  <c r="N340" i="3"/>
  <c r="N342" i="3"/>
  <c r="N343" i="3"/>
  <c r="N344" i="3"/>
  <c r="N345" i="3"/>
  <c r="N346" i="3"/>
  <c r="N347" i="3"/>
  <c r="N348" i="3"/>
  <c r="N350" i="3"/>
  <c r="N351" i="3"/>
  <c r="N352" i="3"/>
  <c r="N353" i="3"/>
  <c r="N354" i="3"/>
  <c r="N355" i="3"/>
  <c r="N356" i="3"/>
  <c r="N358" i="3"/>
  <c r="N359" i="3"/>
  <c r="N360" i="3"/>
  <c r="N361" i="3"/>
  <c r="N362" i="3"/>
  <c r="N363" i="3"/>
  <c r="N364" i="3"/>
  <c r="N366" i="3"/>
  <c r="N367" i="3"/>
  <c r="N368" i="3"/>
  <c r="N369" i="3"/>
  <c r="N370" i="3"/>
  <c r="N371" i="3"/>
  <c r="N372" i="3"/>
  <c r="N374" i="3"/>
  <c r="N375" i="3"/>
  <c r="N376" i="3"/>
  <c r="N377" i="3"/>
  <c r="N378" i="3"/>
  <c r="N379" i="3"/>
  <c r="N380" i="3"/>
  <c r="N382" i="3"/>
  <c r="N383" i="3"/>
  <c r="N384" i="3"/>
  <c r="N385" i="3"/>
  <c r="N386" i="3"/>
  <c r="N387" i="3"/>
  <c r="N388" i="3"/>
  <c r="N390" i="3"/>
  <c r="N391" i="3"/>
  <c r="N392" i="3"/>
  <c r="N393" i="3"/>
  <c r="N394" i="3"/>
  <c r="N395" i="3"/>
  <c r="N396" i="3"/>
  <c r="N398" i="3"/>
  <c r="N399" i="3"/>
  <c r="N400" i="3"/>
  <c r="N401" i="3"/>
  <c r="N402" i="3"/>
  <c r="N403" i="3"/>
  <c r="N404" i="3"/>
  <c r="N406" i="3"/>
  <c r="N407" i="3"/>
  <c r="N408" i="3"/>
  <c r="N409" i="3"/>
  <c r="N410" i="3"/>
  <c r="N411" i="3"/>
  <c r="N412" i="3"/>
  <c r="N414" i="3"/>
  <c r="N415" i="3"/>
  <c r="N416" i="3"/>
  <c r="N417" i="3"/>
  <c r="N418" i="3"/>
  <c r="N419" i="3"/>
  <c r="N420" i="3"/>
  <c r="N422" i="3"/>
  <c r="N423" i="3"/>
  <c r="N424" i="3"/>
  <c r="N425" i="3"/>
  <c r="N426" i="3"/>
  <c r="N427" i="3"/>
  <c r="N428" i="3"/>
  <c r="N430" i="3"/>
  <c r="N431" i="3"/>
  <c r="N432" i="3"/>
  <c r="N433" i="3"/>
  <c r="N434" i="3"/>
  <c r="N435" i="3"/>
  <c r="N436" i="3"/>
  <c r="N438" i="3"/>
  <c r="N439" i="3"/>
  <c r="N440" i="3"/>
  <c r="N441" i="3"/>
  <c r="N442" i="3"/>
  <c r="N443" i="3"/>
  <c r="N444" i="3"/>
  <c r="N446" i="3"/>
  <c r="N447" i="3"/>
  <c r="N448" i="3"/>
  <c r="N449" i="3"/>
  <c r="N450" i="3"/>
  <c r="N451" i="3"/>
  <c r="N452" i="3"/>
  <c r="N454" i="3"/>
  <c r="N455" i="3"/>
  <c r="N456" i="3"/>
  <c r="N457" i="3"/>
  <c r="N458" i="3"/>
  <c r="N459" i="3"/>
  <c r="N460" i="3"/>
  <c r="N462" i="3"/>
  <c r="N463" i="3"/>
  <c r="N464" i="3"/>
  <c r="N465" i="3"/>
  <c r="N466" i="3"/>
  <c r="N467" i="3"/>
  <c r="N468" i="3"/>
  <c r="N470" i="3"/>
  <c r="N471" i="3"/>
  <c r="N472" i="3"/>
  <c r="N473" i="3"/>
  <c r="N474" i="3"/>
  <c r="N475" i="3"/>
  <c r="N476" i="3"/>
  <c r="N478" i="3"/>
  <c r="N479" i="3"/>
  <c r="N480" i="3"/>
  <c r="N481" i="3"/>
  <c r="N482" i="3"/>
  <c r="N483" i="3"/>
  <c r="N484" i="3"/>
  <c r="N486" i="3"/>
  <c r="N487" i="3"/>
  <c r="N488" i="3"/>
  <c r="N489" i="3"/>
  <c r="N490" i="3"/>
  <c r="N491" i="3"/>
  <c r="N492" i="3"/>
  <c r="N494" i="3"/>
  <c r="N495" i="3"/>
  <c r="N496" i="3"/>
  <c r="N497" i="3"/>
  <c r="N498" i="3"/>
  <c r="N499" i="3"/>
  <c r="N500" i="3"/>
  <c r="N502" i="3"/>
  <c r="N503" i="3"/>
  <c r="N504" i="3"/>
  <c r="N505" i="3"/>
  <c r="N506" i="3"/>
  <c r="N507" i="3"/>
  <c r="N508" i="3"/>
  <c r="N510" i="3"/>
  <c r="N511" i="3"/>
  <c r="N512" i="3"/>
  <c r="N513" i="3"/>
  <c r="N514" i="3"/>
  <c r="N515" i="3"/>
  <c r="N516" i="3"/>
  <c r="N518" i="3"/>
  <c r="N519" i="3"/>
  <c r="N520" i="3"/>
  <c r="N521" i="3"/>
  <c r="N522" i="3"/>
  <c r="N523" i="3"/>
  <c r="N524" i="3"/>
  <c r="N526" i="3"/>
  <c r="N527" i="3"/>
  <c r="N528" i="3"/>
  <c r="N529" i="3"/>
  <c r="N530" i="3"/>
  <c r="N531" i="3"/>
  <c r="N532" i="3"/>
  <c r="N534" i="3"/>
  <c r="N535" i="3"/>
  <c r="N536" i="3"/>
  <c r="N537" i="3"/>
  <c r="N538" i="3"/>
  <c r="N539" i="3"/>
  <c r="N540" i="3"/>
  <c r="N542" i="3"/>
  <c r="N543" i="3"/>
  <c r="N544" i="3"/>
  <c r="N545" i="3"/>
  <c r="N546" i="3"/>
  <c r="N547" i="3"/>
  <c r="N548" i="3"/>
  <c r="N550" i="3"/>
  <c r="N551" i="3"/>
  <c r="N552" i="3"/>
  <c r="N553" i="3"/>
  <c r="N554" i="3"/>
  <c r="N555" i="3"/>
  <c r="N556" i="3"/>
  <c r="N558" i="3"/>
  <c r="N559" i="3"/>
  <c r="N560" i="3"/>
  <c r="N561" i="3"/>
  <c r="N562" i="3"/>
  <c r="N563" i="3"/>
  <c r="N564" i="3"/>
  <c r="N566" i="3"/>
  <c r="N567" i="3"/>
  <c r="N568" i="3"/>
  <c r="N569" i="3"/>
  <c r="N570" i="3"/>
  <c r="N571" i="3"/>
  <c r="N572" i="3"/>
  <c r="N574" i="3"/>
  <c r="N575" i="3"/>
  <c r="N576" i="3"/>
  <c r="N577" i="3"/>
  <c r="N578" i="3"/>
  <c r="N579" i="3"/>
  <c r="N580" i="3"/>
  <c r="N582" i="3"/>
  <c r="N583" i="3"/>
  <c r="N584" i="3"/>
  <c r="N585" i="3"/>
  <c r="N586" i="3"/>
  <c r="N587" i="3"/>
  <c r="N588" i="3"/>
  <c r="N590" i="3"/>
  <c r="N591" i="3"/>
  <c r="N592" i="3"/>
  <c r="N593" i="3"/>
  <c r="N594" i="3"/>
  <c r="N595" i="3"/>
  <c r="N596" i="3"/>
  <c r="N598" i="3"/>
  <c r="N599" i="3"/>
  <c r="N600" i="3"/>
  <c r="N601" i="3"/>
  <c r="N602" i="3"/>
  <c r="N603" i="3"/>
  <c r="N604" i="3"/>
  <c r="N606" i="3"/>
  <c r="N607" i="3"/>
  <c r="N608" i="3"/>
  <c r="N609" i="3"/>
  <c r="N610" i="3"/>
  <c r="N611" i="3"/>
  <c r="N612" i="3"/>
  <c r="N614" i="3"/>
  <c r="N615" i="3"/>
  <c r="N616" i="3"/>
  <c r="N617" i="3"/>
  <c r="N618" i="3"/>
  <c r="N619" i="3"/>
  <c r="N620" i="3"/>
  <c r="N622" i="3"/>
  <c r="N623" i="3"/>
  <c r="N624" i="3"/>
  <c r="N625" i="3"/>
  <c r="N626" i="3"/>
  <c r="N627" i="3"/>
  <c r="N628" i="3"/>
  <c r="N630" i="3"/>
  <c r="N631" i="3"/>
  <c r="N632" i="3"/>
  <c r="N633" i="3"/>
  <c r="N634" i="3"/>
  <c r="N635" i="3"/>
  <c r="N636" i="3"/>
  <c r="N638" i="3"/>
  <c r="N639" i="3"/>
  <c r="N640" i="3"/>
  <c r="N641" i="3"/>
  <c r="N642" i="3"/>
  <c r="N643" i="3"/>
  <c r="N644" i="3"/>
  <c r="N646" i="3"/>
  <c r="N647" i="3"/>
  <c r="N648" i="3"/>
  <c r="N649" i="3"/>
  <c r="N650" i="3"/>
  <c r="N651" i="3"/>
  <c r="N652" i="3"/>
  <c r="N654" i="3"/>
  <c r="N655" i="3"/>
  <c r="N656" i="3"/>
  <c r="N657" i="3"/>
  <c r="N658" i="3"/>
  <c r="N659" i="3"/>
  <c r="N660" i="3"/>
  <c r="N662" i="3"/>
  <c r="N663" i="3"/>
  <c r="N664" i="3"/>
  <c r="N665" i="3"/>
  <c r="N666" i="3"/>
  <c r="N667" i="3"/>
  <c r="N668" i="3"/>
  <c r="N670" i="3"/>
  <c r="N671" i="3"/>
  <c r="N672" i="3"/>
  <c r="N673" i="3"/>
  <c r="N674" i="3"/>
  <c r="N675" i="3"/>
  <c r="N676" i="3"/>
  <c r="N678" i="3"/>
  <c r="N679" i="3"/>
  <c r="N680" i="3"/>
  <c r="N681" i="3"/>
  <c r="N682" i="3"/>
  <c r="N683" i="3"/>
  <c r="N684" i="3"/>
  <c r="N686" i="3"/>
  <c r="N687" i="3"/>
  <c r="N688" i="3"/>
  <c r="N689" i="3"/>
  <c r="N690" i="3"/>
  <c r="N691" i="3"/>
  <c r="N692" i="3"/>
  <c r="N693" i="3"/>
  <c r="N694" i="3"/>
  <c r="N695" i="3"/>
  <c r="N696" i="3"/>
  <c r="N697" i="3"/>
  <c r="N698" i="3"/>
  <c r="N699" i="3"/>
  <c r="N700" i="3"/>
  <c r="N701" i="3"/>
  <c r="N702" i="3"/>
  <c r="N703" i="3"/>
  <c r="N704" i="3"/>
  <c r="N705" i="3"/>
  <c r="N706" i="3"/>
  <c r="N707" i="3"/>
  <c r="N708" i="3"/>
  <c r="N709" i="3"/>
  <c r="N710" i="3"/>
  <c r="N711" i="3"/>
  <c r="N712" i="3"/>
  <c r="N713" i="3"/>
  <c r="N714" i="3"/>
  <c r="N715" i="3"/>
  <c r="N716" i="3"/>
  <c r="N717" i="3"/>
  <c r="N718" i="3"/>
  <c r="N719" i="3"/>
  <c r="N720" i="3"/>
  <c r="N721" i="3"/>
  <c r="N722" i="3"/>
  <c r="N723" i="3"/>
  <c r="N724" i="3"/>
  <c r="N725" i="3"/>
  <c r="N726" i="3"/>
  <c r="N727" i="3"/>
  <c r="N728" i="3"/>
  <c r="N729" i="3"/>
  <c r="N730" i="3"/>
  <c r="N731" i="3"/>
  <c r="N732" i="3"/>
  <c r="N733" i="3"/>
  <c r="N734" i="3"/>
  <c r="N735" i="3"/>
  <c r="N736" i="3"/>
  <c r="N737" i="3"/>
  <c r="N738" i="3"/>
  <c r="N739" i="3"/>
  <c r="N740" i="3"/>
  <c r="N741" i="3"/>
  <c r="N742" i="3"/>
  <c r="N743" i="3"/>
  <c r="N744" i="3"/>
  <c r="N745" i="3"/>
  <c r="N746" i="3"/>
  <c r="N747" i="3"/>
  <c r="N748" i="3"/>
  <c r="N749" i="3"/>
  <c r="N750" i="3"/>
  <c r="N751" i="3"/>
  <c r="N752" i="3"/>
  <c r="N753" i="3"/>
  <c r="N754" i="3"/>
  <c r="N755" i="3"/>
  <c r="N756" i="3"/>
  <c r="N757" i="3"/>
  <c r="N3" i="3"/>
  <c r="C39" i="1"/>
  <c r="C36" i="1"/>
  <c r="C33" i="1"/>
  <c r="C30" i="1"/>
  <c r="C27" i="1"/>
  <c r="C24" i="1"/>
  <c r="C21" i="1"/>
  <c r="C18" i="1"/>
  <c r="H41" i="1"/>
  <c r="F41" i="1"/>
  <c r="H38" i="1"/>
  <c r="F38" i="1"/>
  <c r="H35" i="1"/>
  <c r="F35" i="1"/>
  <c r="H32" i="1"/>
  <c r="F32" i="1"/>
  <c r="H29" i="1"/>
  <c r="F29" i="1"/>
  <c r="H26" i="1"/>
  <c r="F26" i="1"/>
  <c r="H23" i="1"/>
  <c r="F23" i="1"/>
  <c r="H20" i="1"/>
  <c r="F20" i="1"/>
  <c r="J7" i="1"/>
  <c r="F10" i="5"/>
  <c r="D15" i="5"/>
  <c r="F15" i="5" s="1"/>
  <c r="C12" i="5"/>
  <c r="E12" i="5" s="1"/>
  <c r="B10" i="5" l="1"/>
  <c r="F16" i="5"/>
  <c r="E6" i="1"/>
  <c r="H9" i="1" l="1"/>
  <c r="H10" i="1" l="1"/>
</calcChain>
</file>

<file path=xl/sharedStrings.xml><?xml version="1.0" encoding="utf-8"?>
<sst xmlns="http://schemas.openxmlformats.org/spreadsheetml/2006/main" count="8405" uniqueCount="2352">
  <si>
    <t>COMITE DE TENNIS DE TABLE DE LA DORDOGNE</t>
  </si>
  <si>
    <t>Engagement des équipes</t>
  </si>
  <si>
    <t>Nombre</t>
  </si>
  <si>
    <t>A payer</t>
  </si>
  <si>
    <t>Total des engagements</t>
  </si>
  <si>
    <t xml:space="preserve">NOM : </t>
  </si>
  <si>
    <t xml:space="preserve">Mail : </t>
  </si>
  <si>
    <t>Joueur / Joueuse 1</t>
  </si>
  <si>
    <t>Joueur / Joueuse 2</t>
  </si>
  <si>
    <t>Club :</t>
  </si>
  <si>
    <t xml:space="preserve">  N°: </t>
  </si>
  <si>
    <t>nom et prénom</t>
  </si>
  <si>
    <t xml:space="preserve"> classement</t>
  </si>
  <si>
    <t>n° de licence</t>
  </si>
  <si>
    <t>SARLIAC TENNIS DE TABLE</t>
  </si>
  <si>
    <t>CHAVANT Cyril</t>
  </si>
  <si>
    <t>numero du club</t>
  </si>
  <si>
    <t>Nom du Club</t>
  </si>
  <si>
    <t>E F BERGERAC</t>
  </si>
  <si>
    <t>R LINDOISE</t>
  </si>
  <si>
    <t>ASPTT GRAND PERIGUEUX</t>
  </si>
  <si>
    <t>TT TRELISSACOIS</t>
  </si>
  <si>
    <t>ASTT TERRASSON</t>
  </si>
  <si>
    <t>T DE T PERIGORD VERT</t>
  </si>
  <si>
    <t>TT SARLADAIS</t>
  </si>
  <si>
    <t>ST MEDARD DE MUSSIDAN TT</t>
  </si>
  <si>
    <t>TT DU PERIGORD NOIR</t>
  </si>
  <si>
    <t>AL COULOUNIEIX T T</t>
  </si>
  <si>
    <t>ASPTT DU BERGERACOIS</t>
  </si>
  <si>
    <t>R. PONCHAPTOISE En Pays Foyen</t>
  </si>
  <si>
    <t>TT AUBAS</t>
  </si>
  <si>
    <t>EXCIDEUIL Sports et Loisirs STT</t>
  </si>
  <si>
    <t>TTC RIBERACOIS</t>
  </si>
  <si>
    <t>ST ANDRE ALLAS</t>
  </si>
  <si>
    <t>N° licence</t>
  </si>
  <si>
    <t>Nom Prenom</t>
  </si>
  <si>
    <t>Pts Clt</t>
  </si>
  <si>
    <t>Cat</t>
  </si>
  <si>
    <t>Cat Sport</t>
  </si>
  <si>
    <t>S</t>
  </si>
  <si>
    <t>N° club</t>
  </si>
  <si>
    <t>Type lic</t>
  </si>
  <si>
    <t>Validation</t>
  </si>
  <si>
    <t>CM</t>
  </si>
  <si>
    <t>Date naissance</t>
  </si>
  <si>
    <t>Prix unitaire / Equipe / Année</t>
  </si>
  <si>
    <t>Id Licence</t>
  </si>
  <si>
    <t>Nom</t>
  </si>
  <si>
    <t>Prénom</t>
  </si>
  <si>
    <t>N° Licence</t>
  </si>
  <si>
    <t>Type Licence</t>
  </si>
  <si>
    <t>Type année prec</t>
  </si>
  <si>
    <t>Module</t>
  </si>
  <si>
    <t>Catégorie</t>
  </si>
  <si>
    <t>Cat. Sportive</t>
  </si>
  <si>
    <t>Sexe</t>
  </si>
  <si>
    <t>Type personne</t>
  </si>
  <si>
    <t>Organisme</t>
  </si>
  <si>
    <t>N° Club</t>
  </si>
  <si>
    <t>Nom club</t>
  </si>
  <si>
    <t>Date de validation</t>
  </si>
  <si>
    <t>Licence non renouvelée</t>
  </si>
  <si>
    <t>Date création</t>
  </si>
  <si>
    <t>Date certif med</t>
  </si>
  <si>
    <t>Type certif</t>
  </si>
  <si>
    <t>Points classements</t>
  </si>
  <si>
    <t>Numéroté (Echelon)</t>
  </si>
  <si>
    <t>Numéroté (Rang)</t>
  </si>
  <si>
    <t>Numéroté (TcLst_LB)</t>
  </si>
  <si>
    <t>Validation corpo</t>
  </si>
  <si>
    <t>N° club corpo</t>
  </si>
  <si>
    <t>Nom club corpo</t>
  </si>
  <si>
    <t>Date mutation</t>
  </si>
  <si>
    <t>Nationalité</t>
  </si>
  <si>
    <t>Ville</t>
  </si>
  <si>
    <t>CP</t>
  </si>
  <si>
    <t>Adresse</t>
  </si>
  <si>
    <t>Adresse 2</t>
  </si>
  <si>
    <t>Téléphone</t>
  </si>
  <si>
    <t>Portable</t>
  </si>
  <si>
    <t>Courriel</t>
  </si>
  <si>
    <t>OPTIN FFTT</t>
  </si>
  <si>
    <t>OPTIN Partenaire</t>
  </si>
  <si>
    <t>ABRAMOV</t>
  </si>
  <si>
    <t>Leon</t>
  </si>
  <si>
    <t>T</t>
  </si>
  <si>
    <t>M1</t>
  </si>
  <si>
    <t>M</t>
  </si>
  <si>
    <t>D24</t>
  </si>
  <si>
    <t>validé</t>
  </si>
  <si>
    <t>Attestation autoquestionnaire pour mineur</t>
  </si>
  <si>
    <t>Non</t>
  </si>
  <si>
    <t>Française</t>
  </si>
  <si>
    <t>brignac La Plaine</t>
  </si>
  <si>
    <t>13 rue des écoles</t>
  </si>
  <si>
    <t>kotab26@gmail.com</t>
  </si>
  <si>
    <t>Elliot</t>
  </si>
  <si>
    <t>P</t>
  </si>
  <si>
    <t>perigueux</t>
  </si>
  <si>
    <t>C1</t>
  </si>
  <si>
    <t>Standard</t>
  </si>
  <si>
    <t>PERIGUEUX</t>
  </si>
  <si>
    <t>B2</t>
  </si>
  <si>
    <t>MARSAC SUR L'ISLE</t>
  </si>
  <si>
    <t>Gabin</t>
  </si>
  <si>
    <t>J1</t>
  </si>
  <si>
    <t>PLAZAC</t>
  </si>
  <si>
    <t>ARRIVÉ</t>
  </si>
  <si>
    <t>Gauthier</t>
  </si>
  <si>
    <t>Montpon Ménestérol</t>
  </si>
  <si>
    <t>46 rue du Duc de Sully</t>
  </si>
  <si>
    <t>06 84 17 61 10</t>
  </si>
  <si>
    <t>arrive.marie-pierre@orange.fr</t>
  </si>
  <si>
    <t>B1</t>
  </si>
  <si>
    <t>F</t>
  </si>
  <si>
    <t>PAZAYAC</t>
  </si>
  <si>
    <t>M2</t>
  </si>
  <si>
    <t>Christian</t>
  </si>
  <si>
    <t>CHAMPCEVINEL</t>
  </si>
  <si>
    <t>Terrasson</t>
  </si>
  <si>
    <t>Soan</t>
  </si>
  <si>
    <t>Hugo</t>
  </si>
  <si>
    <t>R. PONCHAPTOISE EN PAYS FOYEN</t>
  </si>
  <si>
    <t>Nino</t>
  </si>
  <si>
    <t>BENANCIE</t>
  </si>
  <si>
    <t>Mahè Léo</t>
  </si>
  <si>
    <t>Prigonrieux</t>
  </si>
  <si>
    <t>60 rte du stade</t>
  </si>
  <si>
    <t>stephanieod0204@gmail.com</t>
  </si>
  <si>
    <t>BENOIT</t>
  </si>
  <si>
    <t>Nathan</t>
  </si>
  <si>
    <t>Boulazac</t>
  </si>
  <si>
    <t>6 Impasse André Mauvignier</t>
  </si>
  <si>
    <t>stephaniepiton@hotmail.fr</t>
  </si>
  <si>
    <t>BENOIT-FAURE</t>
  </si>
  <si>
    <t>Quentin</t>
  </si>
  <si>
    <t>saint germain du salembre</t>
  </si>
  <si>
    <t>8 rue de la combe</t>
  </si>
  <si>
    <t>ctql24190@outlook.fr</t>
  </si>
  <si>
    <t>BERTRAND</t>
  </si>
  <si>
    <t>Corentin</t>
  </si>
  <si>
    <t>C2</t>
  </si>
  <si>
    <t>Périgueux</t>
  </si>
  <si>
    <t>34 Cours Tourny</t>
  </si>
  <si>
    <t>emilie.bertrand83@gmail.com</t>
  </si>
  <si>
    <t>Benjamin</t>
  </si>
  <si>
    <t>BILLARD</t>
  </si>
  <si>
    <t>Paul</t>
  </si>
  <si>
    <t xml:space="preserve">Perigueux </t>
  </si>
  <si>
    <t>Aurélien</t>
  </si>
  <si>
    <t>alc24660ping@gmail.com</t>
  </si>
  <si>
    <t>BILLAUD</t>
  </si>
  <si>
    <t>J3</t>
  </si>
  <si>
    <t>TRELISSAC</t>
  </si>
  <si>
    <t>6, allée des Grands Bruts</t>
  </si>
  <si>
    <t>barriere.pascale@orange.fr</t>
  </si>
  <si>
    <t>Mathis</t>
  </si>
  <si>
    <t>Louis</t>
  </si>
  <si>
    <t>BONHOMME</t>
  </si>
  <si>
    <t>Saint Médard de Mussidan</t>
  </si>
  <si>
    <t>sajma@orange.fr</t>
  </si>
  <si>
    <t>Léo</t>
  </si>
  <si>
    <t>CHANCELADE</t>
  </si>
  <si>
    <t>Riberac</t>
  </si>
  <si>
    <t>pazayac</t>
  </si>
  <si>
    <t>Lalinde</t>
  </si>
  <si>
    <t>BOURDON</t>
  </si>
  <si>
    <t>COULOUNIEIX-CHAMIERS</t>
  </si>
  <si>
    <t>39, avenue des Frères Peypelut</t>
  </si>
  <si>
    <t>virginie2103@icloud.com</t>
  </si>
  <si>
    <t>Noam</t>
  </si>
  <si>
    <t>Timéo</t>
  </si>
  <si>
    <t>terrasson</t>
  </si>
  <si>
    <t>SAINT PANTALEON DE LARCHE</t>
  </si>
  <si>
    <t>Evan</t>
  </si>
  <si>
    <t>SIMEYROLS</t>
  </si>
  <si>
    <t>34 place du Maréchal Ferrant</t>
  </si>
  <si>
    <t>Thibault</t>
  </si>
  <si>
    <t>Lucas</t>
  </si>
  <si>
    <t>Terrasson-Lavilledieu</t>
  </si>
  <si>
    <t>Ethan</t>
  </si>
  <si>
    <t>BURGHARTZ</t>
  </si>
  <si>
    <t>Léane</t>
  </si>
  <si>
    <t>23 rue de Madagascar</t>
  </si>
  <si>
    <t>s.wach24000@gmail.com</t>
  </si>
  <si>
    <t>BUSSIERE</t>
  </si>
  <si>
    <t>Lucie</t>
  </si>
  <si>
    <t>Saint-Front-d'Alemps</t>
  </si>
  <si>
    <t>1407 Route Du Pigeonnier</t>
  </si>
  <si>
    <t>La Faurie est</t>
  </si>
  <si>
    <t>CALES</t>
  </si>
  <si>
    <t>Gabriel</t>
  </si>
  <si>
    <t>Sourzac</t>
  </si>
  <si>
    <t>Le Germe - Parouty</t>
  </si>
  <si>
    <t>07 88 56 12 04</t>
  </si>
  <si>
    <t>marilyn.bissat@gmail.com</t>
  </si>
  <si>
    <t>Saint-Médard-de-Mussidan</t>
  </si>
  <si>
    <t>Maxime</t>
  </si>
  <si>
    <t>AUBAS</t>
  </si>
  <si>
    <t>CHAPUT</t>
  </si>
  <si>
    <t>Agathe</t>
  </si>
  <si>
    <t>Sarliac-sur-l'Isle</t>
  </si>
  <si>
    <t>5 Rue De La Cordonnelle</t>
  </si>
  <si>
    <t>helenelaval@netcourrier.com</t>
  </si>
  <si>
    <t>Constance</t>
  </si>
  <si>
    <t>SARLIAC sur L'ISLE</t>
  </si>
  <si>
    <t>5 Rue de la Cordonnelle</t>
  </si>
  <si>
    <t>06 85 67 04 81</t>
  </si>
  <si>
    <t>06 21 44 80 72</t>
  </si>
  <si>
    <t>CHARIN</t>
  </si>
  <si>
    <t>Lorenzo</t>
  </si>
  <si>
    <t>17 route du brut</t>
  </si>
  <si>
    <t>sonia.sabatet@orange.fr</t>
  </si>
  <si>
    <t>CHATAIGNER</t>
  </si>
  <si>
    <t>Clement</t>
  </si>
  <si>
    <t>Perigueux</t>
  </si>
  <si>
    <t xml:space="preserve">43 avenue Georges Pompidou </t>
  </si>
  <si>
    <t>audechataigner24@gmail.com</t>
  </si>
  <si>
    <t>Baptiste</t>
  </si>
  <si>
    <t>NEUVIC</t>
  </si>
  <si>
    <t>CHAVAROCHE</t>
  </si>
  <si>
    <t>Charles</t>
  </si>
  <si>
    <t>PRIGONRIEUX</t>
  </si>
  <si>
    <t>33 impasse Borie basse</t>
  </si>
  <si>
    <t>Arthur</t>
  </si>
  <si>
    <t>CHOUET</t>
  </si>
  <si>
    <t>Pablo</t>
  </si>
  <si>
    <t>J2</t>
  </si>
  <si>
    <t>ST GERMAIN ET MONS</t>
  </si>
  <si>
    <t>235 rte Cros de Libourne</t>
  </si>
  <si>
    <t>soulier.elodie@hotmail.fr</t>
  </si>
  <si>
    <t>BERGERAC</t>
  </si>
  <si>
    <t>CLERMIDY</t>
  </si>
  <si>
    <t>Thomas</t>
  </si>
  <si>
    <t>6 rue André Rodriguez</t>
  </si>
  <si>
    <t>aquinteror@yahoo.fr</t>
  </si>
  <si>
    <t>COCKENPOT</t>
  </si>
  <si>
    <t>Gaspard</t>
  </si>
  <si>
    <t>1 rte de Ginestet</t>
  </si>
  <si>
    <t>COLINEAUX</t>
  </si>
  <si>
    <t>Eyden</t>
  </si>
  <si>
    <t>Saint Georges de Blanaceix</t>
  </si>
  <si>
    <t>240 impasse du Landais</t>
  </si>
  <si>
    <t>06 59 10 76 64</t>
  </si>
  <si>
    <t>mathieucolineaux@gmail.com</t>
  </si>
  <si>
    <t>Noé</t>
  </si>
  <si>
    <t>CONNAN</t>
  </si>
  <si>
    <t>4 rue Roger Boniface</t>
  </si>
  <si>
    <t>COSTA PEREIRA</t>
  </si>
  <si>
    <t>CEE</t>
  </si>
  <si>
    <t>acosta2012@outlook.fr</t>
  </si>
  <si>
    <t>COSTE</t>
  </si>
  <si>
    <t>Ezechiel</t>
  </si>
  <si>
    <t>7, avenue des Eglantiers</t>
  </si>
  <si>
    <t>fannylirou@gmail.com</t>
  </si>
  <si>
    <t>Antoine</t>
  </si>
  <si>
    <t>Saint Front de Pradoux</t>
  </si>
  <si>
    <t>Raphaël</t>
  </si>
  <si>
    <t>CURCIO BRINKER</t>
  </si>
  <si>
    <t>Gianni</t>
  </si>
  <si>
    <t>J4</t>
  </si>
  <si>
    <t>12 Avenue du 8 mai</t>
  </si>
  <si>
    <t>gianniz@hotmail.fr</t>
  </si>
  <si>
    <t>Timeo</t>
  </si>
  <si>
    <t>Maëva</t>
  </si>
  <si>
    <t>Enzo</t>
  </si>
  <si>
    <t>ANTONNE ET TRIGONANT</t>
  </si>
  <si>
    <t>SARLAT</t>
  </si>
  <si>
    <t>ttsarladais@yahoo.com</t>
  </si>
  <si>
    <t>DAVERTON</t>
  </si>
  <si>
    <t>Julie</t>
  </si>
  <si>
    <t>AGONAC</t>
  </si>
  <si>
    <t>84 Avenue de la Beauronne</t>
  </si>
  <si>
    <t>daverton.laurent@gmail.com</t>
  </si>
  <si>
    <t>DAVID</t>
  </si>
  <si>
    <t>Adrien</t>
  </si>
  <si>
    <t>Agonac</t>
  </si>
  <si>
    <t>DELAGE</t>
  </si>
  <si>
    <t>SARLIAC SUR L ISLE</t>
  </si>
  <si>
    <t>15 avenue de l'isle</t>
  </si>
  <si>
    <t>05 53 13 35 63</t>
  </si>
  <si>
    <t>07 85 93 43 18</t>
  </si>
  <si>
    <t>alain.senejoux@wanadoo.fr</t>
  </si>
  <si>
    <t>DELANGE</t>
  </si>
  <si>
    <t>David</t>
  </si>
  <si>
    <t>Boulazac isle manoire</t>
  </si>
  <si>
    <t>96 route de Pommier</t>
  </si>
  <si>
    <t>Atur</t>
  </si>
  <si>
    <t>Etienne</t>
  </si>
  <si>
    <t>DEMAN</t>
  </si>
  <si>
    <t>ANNESSE ET BEAULIEU</t>
  </si>
  <si>
    <t>1 bis impasse des écoles</t>
  </si>
  <si>
    <t>mesnarddeman@gmail.com</t>
  </si>
  <si>
    <t>DEMBRI</t>
  </si>
  <si>
    <t>Bergerac</t>
  </si>
  <si>
    <t>27 Rue de la Liberté</t>
  </si>
  <si>
    <t>c-dembri@yahoo.fr</t>
  </si>
  <si>
    <t>DEQUIDT</t>
  </si>
  <si>
    <t>Raphael</t>
  </si>
  <si>
    <t>Molieres</t>
  </si>
  <si>
    <t>26 Place de la Bastide</t>
  </si>
  <si>
    <t>julien.dequidt@laposte.net</t>
  </si>
  <si>
    <t>DESCAMP</t>
  </si>
  <si>
    <t>Jules</t>
  </si>
  <si>
    <t>TERRASSON LAVILLEDIEU</t>
  </si>
  <si>
    <t>4 rue Andre le Notre</t>
  </si>
  <si>
    <t>DESPERQUES</t>
  </si>
  <si>
    <t>April</t>
  </si>
  <si>
    <t>51 Route de Ligueux</t>
  </si>
  <si>
    <t>06 22 38 27 08</t>
  </si>
  <si>
    <t>desperques.amandine@orange.fr</t>
  </si>
  <si>
    <t>DESPLOBINS</t>
  </si>
  <si>
    <t>Lucie.desplobins@hotmail.com</t>
  </si>
  <si>
    <t>COURS DE PILE</t>
  </si>
  <si>
    <t>ST GENIES</t>
  </si>
  <si>
    <t>DUBOCAGE</t>
  </si>
  <si>
    <t>Château-l'Évêque</t>
  </si>
  <si>
    <t>16 Allée De Sourbarie</t>
  </si>
  <si>
    <t>Lac Lacroix</t>
  </si>
  <si>
    <t>fantilemm@hotmail.fr</t>
  </si>
  <si>
    <t>DUBOIS AOUN</t>
  </si>
  <si>
    <t>Dylan</t>
  </si>
  <si>
    <t>RIBERAC</t>
  </si>
  <si>
    <t>6 LOTISSEMENT EMPEYMIE</t>
  </si>
  <si>
    <t>DUCASTELLE</t>
  </si>
  <si>
    <t>Bastien</t>
  </si>
  <si>
    <t>Cenac et Saint Julien</t>
  </si>
  <si>
    <t>787 route de Reille</t>
  </si>
  <si>
    <t>c_wasilewski@orange.fr</t>
  </si>
  <si>
    <t>saint pierre d'eyraud</t>
  </si>
  <si>
    <t>DUPONT-LALOT</t>
  </si>
  <si>
    <t>Elyan</t>
  </si>
  <si>
    <t>26, chemin des Genévriers</t>
  </si>
  <si>
    <t>veda24000@gmail.com</t>
  </si>
  <si>
    <t>DUPUY</t>
  </si>
  <si>
    <t>SOURZAC</t>
  </si>
  <si>
    <t>Jean</t>
  </si>
  <si>
    <t>Vélines</t>
  </si>
  <si>
    <t>Marius</t>
  </si>
  <si>
    <t>FAGE</t>
  </si>
  <si>
    <t>Saint-Pantaléon-de-Larche</t>
  </si>
  <si>
    <t>841 Rue Des Picadis</t>
  </si>
  <si>
    <t>fagevirginie7@gmail.com</t>
  </si>
  <si>
    <t>FARDOUX</t>
  </si>
  <si>
    <t>165 Avenue De Puymorel</t>
  </si>
  <si>
    <t>06-74-53-37-60</t>
  </si>
  <si>
    <t>lalydoux@orange.fr</t>
  </si>
  <si>
    <t>FAURE</t>
  </si>
  <si>
    <t>SAINT MARTIN L'ASTIER</t>
  </si>
  <si>
    <t>le bourg</t>
  </si>
  <si>
    <t>faure.florence@orange.fr</t>
  </si>
  <si>
    <t>FERREYRA LONGUET</t>
  </si>
  <si>
    <t>Andrès</t>
  </si>
  <si>
    <t>SARLAT-LA-CANEDA</t>
  </si>
  <si>
    <t>12 rue Jean Gabin</t>
  </si>
  <si>
    <t>gaelle_longuet@hotmail.com</t>
  </si>
  <si>
    <t>FERRIER</t>
  </si>
  <si>
    <t>SANILHAC</t>
  </si>
  <si>
    <t>aurelycamps@hotmail.com</t>
  </si>
  <si>
    <t>Peyrignac</t>
  </si>
  <si>
    <t>Mussidan</t>
  </si>
  <si>
    <t>FORMAGGIO</t>
  </si>
  <si>
    <t>Lilou</t>
  </si>
  <si>
    <t>23 Rue Henri Feytou</t>
  </si>
  <si>
    <t>vaninalempereur@hotmail.com</t>
  </si>
  <si>
    <t>Emile</t>
  </si>
  <si>
    <t>GARCIA BASTIDA</t>
  </si>
  <si>
    <t>Matéo</t>
  </si>
  <si>
    <t>St Pierre de Chignac</t>
  </si>
  <si>
    <t>265 rue les Maillots</t>
  </si>
  <si>
    <t>06 12 06 84 93</t>
  </si>
  <si>
    <t>Liam</t>
  </si>
  <si>
    <t>chasteaux</t>
  </si>
  <si>
    <t>GOMIS</t>
  </si>
  <si>
    <t>Amaël</t>
  </si>
  <si>
    <t>Lamonzie-Montastruc</t>
  </si>
  <si>
    <t>55 Impasse du lac de la croix</t>
  </si>
  <si>
    <t>frnckgomis1@gmail.com</t>
  </si>
  <si>
    <t>GONCALVES</t>
  </si>
  <si>
    <t>william.delayre@orange.fr</t>
  </si>
  <si>
    <t>SAVIGNAC LES EGLISES</t>
  </si>
  <si>
    <t>GOULMY</t>
  </si>
  <si>
    <t>Robin</t>
  </si>
  <si>
    <t>La Feuillade</t>
  </si>
  <si>
    <t>24 Route Du Charbon</t>
  </si>
  <si>
    <t>viviengoulmy@yahoo.fr</t>
  </si>
  <si>
    <t>GRENECHE</t>
  </si>
  <si>
    <t>Allan</t>
  </si>
  <si>
    <t>Sarliac sur L'isle</t>
  </si>
  <si>
    <t>40 Route de Ligueux</t>
  </si>
  <si>
    <t>b.greneche24@gmail.com</t>
  </si>
  <si>
    <t>Mael</t>
  </si>
  <si>
    <t>Sarliac sur l'isle</t>
  </si>
  <si>
    <t>GRIVEL</t>
  </si>
  <si>
    <t>Basile</t>
  </si>
  <si>
    <t>Sarlat-la-Canéda</t>
  </si>
  <si>
    <t>impasse des Agapes</t>
  </si>
  <si>
    <t>matthieu.grivel910@orange.fr</t>
  </si>
  <si>
    <t>GUELT</t>
  </si>
  <si>
    <t xml:space="preserve">Brantome </t>
  </si>
  <si>
    <t>57 chemin belle vue</t>
  </si>
  <si>
    <t xml:space="preserve">Sencenac Puy de Fourches </t>
  </si>
  <si>
    <t>marion.pommies@laposte.net</t>
  </si>
  <si>
    <t>GUTIERREZ</t>
  </si>
  <si>
    <t>allangutierrez635@gmail.com</t>
  </si>
  <si>
    <t>HERCEND</t>
  </si>
  <si>
    <t>le chauzanel</t>
  </si>
  <si>
    <t>straversat@hotmail.fr</t>
  </si>
  <si>
    <t>Aaron</t>
  </si>
  <si>
    <t>HEROUX</t>
  </si>
  <si>
    <t>avenue victor hugo</t>
  </si>
  <si>
    <t>HOAREAU</t>
  </si>
  <si>
    <t>Darius</t>
  </si>
  <si>
    <t>1, rue de Vésone</t>
  </si>
  <si>
    <t>hoareaus530@gmail.com</t>
  </si>
  <si>
    <t>Neuvic</t>
  </si>
  <si>
    <t>ITHURBURU FHURY</t>
  </si>
  <si>
    <t>Margot</t>
  </si>
  <si>
    <t>boulazac</t>
  </si>
  <si>
    <t>6 rue federico garcia lorca</t>
  </si>
  <si>
    <t>fabricefuhry@orange.fr</t>
  </si>
  <si>
    <t>Johann</t>
  </si>
  <si>
    <t>JAUBERT PEYRAMAURE</t>
  </si>
  <si>
    <t>Johan</t>
  </si>
  <si>
    <t>Terrasson Lavilledieu</t>
  </si>
  <si>
    <t>emiliejaubertpeyramaure@orange.fr</t>
  </si>
  <si>
    <t>LABROUSSE</t>
  </si>
  <si>
    <t>DOMME</t>
  </si>
  <si>
    <t>605 Rte de la Canelle</t>
  </si>
  <si>
    <t>lilifaure24@gmail.com</t>
  </si>
  <si>
    <t>Pierre</t>
  </si>
  <si>
    <t>LACOMBE</t>
  </si>
  <si>
    <t>Alexandre</t>
  </si>
  <si>
    <t>beauregard de terrasson</t>
  </si>
  <si>
    <t>4 route du bois valin</t>
  </si>
  <si>
    <t>LACOUTURE</t>
  </si>
  <si>
    <t>792 rue des picadis</t>
  </si>
  <si>
    <t>cyrille.lacouture@gmail.com</t>
  </si>
  <si>
    <t>Trélissac</t>
  </si>
  <si>
    <t>LAURIERE</t>
  </si>
  <si>
    <t>MONTREM</t>
  </si>
  <si>
    <t xml:space="preserve">797 Route de Barrat </t>
  </si>
  <si>
    <t>eugene.magalie87@gmail.com</t>
  </si>
  <si>
    <t>LAVAUD</t>
  </si>
  <si>
    <t>TT SAINT ANDRE ALLAS</t>
  </si>
  <si>
    <t>Saint André Allas</t>
  </si>
  <si>
    <t>LEFEVRE</t>
  </si>
  <si>
    <t>Adam</t>
  </si>
  <si>
    <t>Helio</t>
  </si>
  <si>
    <t>les leves et thoumeyragues</t>
  </si>
  <si>
    <t>CORNILLE</t>
  </si>
  <si>
    <t>RAZAC SUR L'ISLE</t>
  </si>
  <si>
    <t>LOPEZ</t>
  </si>
  <si>
    <t>Leo</t>
  </si>
  <si>
    <t>Carsac-Aillac</t>
  </si>
  <si>
    <t>2198 Route De Malevergne</t>
  </si>
  <si>
    <t>leolopez1639@gmail.com</t>
  </si>
  <si>
    <t>MAGNE</t>
  </si>
  <si>
    <t>CHARTRIER FERRIERE</t>
  </si>
  <si>
    <t>224 chemin des chênes</t>
  </si>
  <si>
    <t>vans19@hotmail.fr</t>
  </si>
  <si>
    <t>La Magaudie</t>
  </si>
  <si>
    <t>MARTIAL</t>
  </si>
  <si>
    <t>Emeline</t>
  </si>
  <si>
    <t>Sorges</t>
  </si>
  <si>
    <t>430 Impasse De La Leygue</t>
  </si>
  <si>
    <t>fabrice.martial0473@orange.fr</t>
  </si>
  <si>
    <t>MARTIN</t>
  </si>
  <si>
    <t>Andreas</t>
  </si>
  <si>
    <t>Coursac</t>
  </si>
  <si>
    <t>46 route de Valadet</t>
  </si>
  <si>
    <t>sandrineber@yahoo.fr</t>
  </si>
  <si>
    <t>MAXIME</t>
  </si>
  <si>
    <t>Lamonzie Saint Martin</t>
  </si>
  <si>
    <t>27 Bis route de Monboucher</t>
  </si>
  <si>
    <t>maximewilly@yahoo.fr</t>
  </si>
  <si>
    <t>MAYET</t>
  </si>
  <si>
    <t>Romuald</t>
  </si>
  <si>
    <t>coly st amand</t>
  </si>
  <si>
    <t>peuch sud 343 allée de chazelle</t>
  </si>
  <si>
    <t>romualdmayet72@gmail.com</t>
  </si>
  <si>
    <t>MINARD</t>
  </si>
  <si>
    <t>19, rue des Pervenches</t>
  </si>
  <si>
    <t>charlotte.duvaleix@gmail.com</t>
  </si>
  <si>
    <t>MONCHAUX</t>
  </si>
  <si>
    <t>COULOUNIEIX CHAMIERS</t>
  </si>
  <si>
    <t>884 Route de Bayot</t>
  </si>
  <si>
    <t>aurna5924@gmail.com</t>
  </si>
  <si>
    <t>MONTEAUD</t>
  </si>
  <si>
    <t>Enid</t>
  </si>
  <si>
    <t>Sarlat</t>
  </si>
  <si>
    <t>65 Impasse Jeanne Barret</t>
  </si>
  <si>
    <t>MORISSE</t>
  </si>
  <si>
    <t>Mathys</t>
  </si>
  <si>
    <t>COURSAC</t>
  </si>
  <si>
    <t>Sans pratique sportive</t>
  </si>
  <si>
    <t>CUBJAC</t>
  </si>
  <si>
    <t>Théo</t>
  </si>
  <si>
    <t>La Force</t>
  </si>
  <si>
    <t>PARMENTIER</t>
  </si>
  <si>
    <t>Lubin</t>
  </si>
  <si>
    <t>813 Rue Raymond Pestourie</t>
  </si>
  <si>
    <t>lubin26400@gmail.com</t>
  </si>
  <si>
    <t>Champcevinel</t>
  </si>
  <si>
    <t>PAVAGEAU</t>
  </si>
  <si>
    <t>Julien</t>
  </si>
  <si>
    <t>84 chemin de Beauplan</t>
  </si>
  <si>
    <t>etienne.lledos@free.fr</t>
  </si>
  <si>
    <t>Nicolas</t>
  </si>
  <si>
    <t>cublac</t>
  </si>
  <si>
    <t>Jonathan</t>
  </si>
  <si>
    <t>PEREZ</t>
  </si>
  <si>
    <t>RAZAC SUR L ISLE</t>
  </si>
  <si>
    <t>Route de Chauffie</t>
  </si>
  <si>
    <t>cathy.buisson24@orange.fr</t>
  </si>
  <si>
    <t>PERRIGAULT</t>
  </si>
  <si>
    <t>19 rue Turenne</t>
  </si>
  <si>
    <t>ARC.PER@FREE.FR</t>
  </si>
  <si>
    <t>PICOT</t>
  </si>
  <si>
    <t>Condat S/ Vézère</t>
  </si>
  <si>
    <t>45 rue d'Aubas</t>
  </si>
  <si>
    <t>PIEYRE</t>
  </si>
  <si>
    <t>Charly</t>
  </si>
  <si>
    <t>Rue Du Châtaignier</t>
  </si>
  <si>
    <t>Les Faures</t>
  </si>
  <si>
    <t>olivierpieyre@hotmail.com</t>
  </si>
  <si>
    <t>PIGEON</t>
  </si>
  <si>
    <t>4 Rue Des Bois De La Morélie</t>
  </si>
  <si>
    <t>pasc.van59@gmail.com</t>
  </si>
  <si>
    <t>Malo</t>
  </si>
  <si>
    <t>PIRON</t>
  </si>
  <si>
    <t>Boulazac Isle sur Manoire</t>
  </si>
  <si>
    <t xml:space="preserve">5 rue Colette Besson </t>
  </si>
  <si>
    <t>OPHELIE.ETHAN@ORANGE.FR</t>
  </si>
  <si>
    <t>POUQUET</t>
  </si>
  <si>
    <t>LEGUILLAC DE L'AUCHE</t>
  </si>
  <si>
    <t>510, route des Moissons</t>
  </si>
  <si>
    <t>Lieu-dit le Blanchou</t>
  </si>
  <si>
    <t>christophe.pouquet0804@orange.fr</t>
  </si>
  <si>
    <t>Maxent</t>
  </si>
  <si>
    <t>Saint Loubes</t>
  </si>
  <si>
    <t>99 chemin de cavernes</t>
  </si>
  <si>
    <t>sergezonenberg@hotmail.fr</t>
  </si>
  <si>
    <t>PRIETO DASSONVILLE</t>
  </si>
  <si>
    <t>Gaëtane</t>
  </si>
  <si>
    <t>6 rue Lacombe</t>
  </si>
  <si>
    <t>aurel-pfr@yahoo.fr</t>
  </si>
  <si>
    <t>Dorian</t>
  </si>
  <si>
    <t>NOTRE DAME DE SANILHAC</t>
  </si>
  <si>
    <t>RASTELLO</t>
  </si>
  <si>
    <t>Titouan</t>
  </si>
  <si>
    <t>1 Chemin De Coularede</t>
  </si>
  <si>
    <t>06 71 48 15 47</t>
  </si>
  <si>
    <t>fabien_rastello@yahoo.fr</t>
  </si>
  <si>
    <t>RAUST</t>
  </si>
  <si>
    <t>55, route des Clèdes</t>
  </si>
  <si>
    <t>syvraust@gmail.com</t>
  </si>
  <si>
    <t>Esteban</t>
  </si>
  <si>
    <t>Emilien</t>
  </si>
  <si>
    <t>pineuilh</t>
  </si>
  <si>
    <t>ROUHIER PESENTI</t>
  </si>
  <si>
    <t>Saint-Geniès</t>
  </si>
  <si>
    <t>Route De La Mérelie</t>
  </si>
  <si>
    <t>rouhier-pesenti.gabin@laposte.net</t>
  </si>
  <si>
    <t>ROUX</t>
  </si>
  <si>
    <t>SAUTEREAU</t>
  </si>
  <si>
    <t>109 route de sainte Foy des Vignes</t>
  </si>
  <si>
    <t>seb.sautereau@live.fr</t>
  </si>
  <si>
    <t>LARCHE</t>
  </si>
  <si>
    <t>6 rue julien balimon</t>
  </si>
  <si>
    <t>cousch107@gmail.com</t>
  </si>
  <si>
    <t>SOLIGNAC CHARET</t>
  </si>
  <si>
    <t>Tristan</t>
  </si>
  <si>
    <t>Lamonzie Montastruc</t>
  </si>
  <si>
    <t>1050 impasse de Monsac</t>
  </si>
  <si>
    <t>frederiquecharet@gmail.com</t>
  </si>
  <si>
    <t>SOUSTRE</t>
  </si>
  <si>
    <t>LA FEUILLADE</t>
  </si>
  <si>
    <t>1194 route de l'église</t>
  </si>
  <si>
    <t>cyril.soustre@sfr.fr</t>
  </si>
  <si>
    <t>SZOT</t>
  </si>
  <si>
    <t>Saint Nexans</t>
  </si>
  <si>
    <t>829 route des Tuilières</t>
  </si>
  <si>
    <t>elise.fery@gmail.com</t>
  </si>
  <si>
    <t>TALBOT</t>
  </si>
  <si>
    <t>la force</t>
  </si>
  <si>
    <t>1065 route de marsal</t>
  </si>
  <si>
    <t>pqrtalbot@yahoo.fr</t>
  </si>
  <si>
    <t>TAUNAY</t>
  </si>
  <si>
    <t>Ambre</t>
  </si>
  <si>
    <t>ALLASSAC</t>
  </si>
  <si>
    <t>36 RUE DES PRES HIVERT</t>
  </si>
  <si>
    <t>zaza011980@gmail.com</t>
  </si>
  <si>
    <t>TEILLAC</t>
  </si>
  <si>
    <t>SAINT CREPIN ET CARLUCET</t>
  </si>
  <si>
    <t>61 impasse du Pesquier</t>
  </si>
  <si>
    <t>lilou222@live.fr</t>
  </si>
  <si>
    <t>TEXIER</t>
  </si>
  <si>
    <t>Jean Gabriel</t>
  </si>
  <si>
    <t>MONTIGNAC</t>
  </si>
  <si>
    <t>23, Rue du Général FOY</t>
  </si>
  <si>
    <t>06 51 47 19 76</t>
  </si>
  <si>
    <t>etexier15@gmail.com</t>
  </si>
  <si>
    <t>Simon</t>
  </si>
  <si>
    <t>THOMAS</t>
  </si>
  <si>
    <t>10, rue des Violettes</t>
  </si>
  <si>
    <t>alexis.thomas776@orange.fr</t>
  </si>
  <si>
    <t>LA FORCE</t>
  </si>
  <si>
    <t>TRENY</t>
  </si>
  <si>
    <t>Kyllian</t>
  </si>
  <si>
    <t>30 Chemin Du Claud Neuf</t>
  </si>
  <si>
    <t>Loris</t>
  </si>
  <si>
    <t>30, chemin du Claud Neuf</t>
  </si>
  <si>
    <t>TRINDADE DE CAMPOS</t>
  </si>
  <si>
    <t>la feuillade</t>
  </si>
  <si>
    <t>539 route de bellevue</t>
  </si>
  <si>
    <t>christelledavy@free.fr</t>
  </si>
  <si>
    <t>TRUCY</t>
  </si>
  <si>
    <t>trucy.emilien@sfr.fr</t>
  </si>
  <si>
    <t>Timothé</t>
  </si>
  <si>
    <t>VENARD</t>
  </si>
  <si>
    <t>Saint André d’Allas</t>
  </si>
  <si>
    <t xml:space="preserve">33 hameau de la Vergne </t>
  </si>
  <si>
    <t>sandrine.delpit@gmail.com</t>
  </si>
  <si>
    <t>VERMERSCH-LOGEON</t>
  </si>
  <si>
    <t>Luka</t>
  </si>
  <si>
    <t>PINEUILH</t>
  </si>
  <si>
    <t>15 rue des Platanes</t>
  </si>
  <si>
    <t>sabrinalogeon@homail.fr</t>
  </si>
  <si>
    <t>VEYSSET</t>
  </si>
  <si>
    <t>VIDAL</t>
  </si>
  <si>
    <t>Joris</t>
  </si>
  <si>
    <t>SIGOULES</t>
  </si>
  <si>
    <t>402 route de la Forge</t>
  </si>
  <si>
    <t>isabelle.besse1@orange.fr</t>
  </si>
  <si>
    <t>VITRY</t>
  </si>
  <si>
    <t>3 rue rené prévot</t>
  </si>
  <si>
    <t>logement A2</t>
  </si>
  <si>
    <t>oriane.vitry@sfr.fr</t>
  </si>
  <si>
    <t>DOUVILLE</t>
  </si>
  <si>
    <t>YOUNSI</t>
  </si>
  <si>
    <t>Massil</t>
  </si>
  <si>
    <t>rachidyounsi@yahoo.fr</t>
  </si>
  <si>
    <t>Youcef</t>
  </si>
  <si>
    <t>Coulounieix-Chamiers</t>
  </si>
  <si>
    <t>1 rue Alphonse Daudet</t>
  </si>
  <si>
    <t>Albane</t>
  </si>
  <si>
    <t xml:space="preserve">6 rue de lacombe </t>
  </si>
  <si>
    <t>aurelienprieto@yahoo.fr</t>
  </si>
  <si>
    <t>ordre de facture</t>
  </si>
  <si>
    <t>001</t>
  </si>
  <si>
    <t>GEORGES Denis</t>
  </si>
  <si>
    <t>Trésorier</t>
  </si>
  <si>
    <t xml:space="preserve">Président </t>
  </si>
  <si>
    <t>CD24TT</t>
  </si>
  <si>
    <t xml:space="preserve">DATE : </t>
  </si>
  <si>
    <t xml:space="preserve">Responsable du club des coupes du comité : </t>
  </si>
  <si>
    <t>COUPES DU COMITE</t>
  </si>
  <si>
    <t>V55</t>
  </si>
  <si>
    <t>55+</t>
  </si>
  <si>
    <t>V45</t>
  </si>
  <si>
    <t>45+</t>
  </si>
  <si>
    <t>Attestation autoquestionnaire pour majeur</t>
  </si>
  <si>
    <t>V60</t>
  </si>
  <si>
    <t>60+</t>
  </si>
  <si>
    <t>V75</t>
  </si>
  <si>
    <t>75+</t>
  </si>
  <si>
    <t>V65</t>
  </si>
  <si>
    <t>65+</t>
  </si>
  <si>
    <t>V40</t>
  </si>
  <si>
    <t>40+</t>
  </si>
  <si>
    <t>A</t>
  </si>
  <si>
    <t>V50</t>
  </si>
  <si>
    <t>50+</t>
  </si>
  <si>
    <t>V80</t>
  </si>
  <si>
    <t>80+</t>
  </si>
  <si>
    <t>V70</t>
  </si>
  <si>
    <t>70+</t>
  </si>
  <si>
    <t>V90</t>
  </si>
  <si>
    <t>90+</t>
  </si>
  <si>
    <t>I</t>
  </si>
  <si>
    <t>V85</t>
  </si>
  <si>
    <t>85+</t>
  </si>
  <si>
    <t>TOURNOI DU COMITE</t>
  </si>
  <si>
    <t xml:space="preserve"> classement / Type</t>
  </si>
  <si>
    <r>
      <t xml:space="preserve">NOM DES JOUEURS : </t>
    </r>
    <r>
      <rPr>
        <i/>
        <sz val="14"/>
        <color rgb="FFFF0000"/>
        <rFont val="Comic Sans MS"/>
        <family val="4"/>
      </rPr>
      <t>numéro de licence ; nom et prénom ; classement ; Type de licence</t>
    </r>
  </si>
  <si>
    <t>numéro de licence ; nom et prénom ; classement ; Type de licence</t>
  </si>
  <si>
    <t>VOLET D'INSCRIPTION SAISON 2025/2026</t>
  </si>
  <si>
    <t xml:space="preserve">VOLET D'INSCRIPTION SAISON 2025/2026 </t>
  </si>
  <si>
    <t xml:space="preserve">Pour l'inscription et pour toutes informations :
cd24tt@gmail.com </t>
  </si>
  <si>
    <t>Règlement à effectuer :</t>
  </si>
  <si>
    <r>
      <rPr>
        <b/>
        <u/>
        <sz val="12"/>
        <color rgb="FF000000"/>
        <rFont val="Comic Sans MS"/>
        <family val="4"/>
      </rPr>
      <t>Par:</t>
    </r>
    <r>
      <rPr>
        <sz val="12"/>
        <color rgb="FF000000"/>
        <rFont val="Comic Sans MS"/>
        <family val="4"/>
      </rPr>
      <t xml:space="preserve"> </t>
    </r>
    <r>
      <rPr>
        <sz val="12"/>
        <color rgb="FF0000FF"/>
        <rFont val="Comic Sans MS"/>
        <family val="4"/>
      </rPr>
      <t>Virement (voir RIB ci-contre)</t>
    </r>
  </si>
  <si>
    <r>
      <t xml:space="preserve"> </t>
    </r>
    <r>
      <rPr>
        <b/>
        <u/>
        <sz val="12"/>
        <color theme="1"/>
        <rFont val="Comic Sans MS"/>
        <family val="4"/>
      </rPr>
      <t>Ou par:</t>
    </r>
    <r>
      <rPr>
        <sz val="12"/>
        <color rgb="FF0000FF"/>
        <rFont val="Comic Sans MS"/>
        <family val="4"/>
      </rPr>
      <t xml:space="preserve"> Chéque à l'ordre du  comité de tennis de table de la dordogne
 à</t>
    </r>
    <r>
      <rPr>
        <sz val="12"/>
        <color rgb="FFFF0000"/>
        <rFont val="Comic Sans MS"/>
        <family val="4"/>
      </rPr>
      <t> l'adresse</t>
    </r>
    <r>
      <rPr>
        <sz val="12"/>
        <color rgb="FF0000FF"/>
        <rFont val="Comic Sans MS"/>
        <family val="4"/>
      </rPr>
      <t xml:space="preserve">:                 </t>
    </r>
    <r>
      <rPr>
        <sz val="12"/>
        <color theme="1"/>
        <rFont val="Comic Sans MS"/>
        <family val="4"/>
      </rPr>
      <t/>
    </r>
  </si>
  <si>
    <t>M Denis GEORGES
7 RUE MARGUERITE YOURCENAR 24400 MUSSIDAN</t>
  </si>
  <si>
    <t xml:space="preserve">                                                                 </t>
  </si>
  <si>
    <t xml:space="preserve">                                                                                 </t>
  </si>
  <si>
    <t>Date de première validation</t>
  </si>
  <si>
    <t>a-renseigner-obligatoirement@fftt.email</t>
  </si>
  <si>
    <t>SARLAT LA CANEDA</t>
  </si>
  <si>
    <t>Etranger</t>
  </si>
  <si>
    <t>Thierry</t>
  </si>
  <si>
    <t>Claude</t>
  </si>
  <si>
    <t>Jean-Jacques</t>
  </si>
  <si>
    <t>AGOSTINI</t>
  </si>
  <si>
    <t>Mathieu</t>
  </si>
  <si>
    <t>ST LEON SUR VEZERE</t>
  </si>
  <si>
    <t>1115 Route Bellevue</t>
  </si>
  <si>
    <t>agomathieu@gmail.com</t>
  </si>
  <si>
    <t>Alexis</t>
  </si>
  <si>
    <t>AHUIR</t>
  </si>
  <si>
    <t>Sarlat la Canéda</t>
  </si>
  <si>
    <t>546 Route du Chateau de Campagnac</t>
  </si>
  <si>
    <t>domainef4v@gmail.com</t>
  </si>
  <si>
    <t>VELINES</t>
  </si>
  <si>
    <t>MONBAZILLAC</t>
  </si>
  <si>
    <t>Eric</t>
  </si>
  <si>
    <t>Guillaume</t>
  </si>
  <si>
    <t>Rémi</t>
  </si>
  <si>
    <t>Romain</t>
  </si>
  <si>
    <t>Frederic</t>
  </si>
  <si>
    <t>CARSAC AILLAC</t>
  </si>
  <si>
    <t>Thibaut</t>
  </si>
  <si>
    <t>Olivier</t>
  </si>
  <si>
    <t>Stephane</t>
  </si>
  <si>
    <t>Sebastien</t>
  </si>
  <si>
    <t>MARSAC SUR L ISLE</t>
  </si>
  <si>
    <t>Denis</t>
  </si>
  <si>
    <t>MUSSIDAN</t>
  </si>
  <si>
    <t>Cedric</t>
  </si>
  <si>
    <t>Aurelien</t>
  </si>
  <si>
    <t>Bruno</t>
  </si>
  <si>
    <t>LALINDE</t>
  </si>
  <si>
    <t>Christophe</t>
  </si>
  <si>
    <t>BOULAZAC</t>
  </si>
  <si>
    <t>GRIGNOLS</t>
  </si>
  <si>
    <t>Serge</t>
  </si>
  <si>
    <t>ANDRAUD</t>
  </si>
  <si>
    <t>13 rue du pavillon</t>
  </si>
  <si>
    <t>07 88 34 77 66</t>
  </si>
  <si>
    <t>asmazen33@gmail.com</t>
  </si>
  <si>
    <t>8 rue du Claud Fardeix</t>
  </si>
  <si>
    <t>Résidence Jardins arc en ciel 3, app73</t>
  </si>
  <si>
    <t>06 22 35 27 97</t>
  </si>
  <si>
    <t>mathieu.andraud24@gmail.com</t>
  </si>
  <si>
    <t>Loic</t>
  </si>
  <si>
    <t>ANDRIEUX</t>
  </si>
  <si>
    <t>Kevin</t>
  </si>
  <si>
    <t>SORGES ET LIGUEUX EN PERIGORD</t>
  </si>
  <si>
    <t>1064 Route Michel de Montaigne</t>
  </si>
  <si>
    <t>07 83 63 16 22</t>
  </si>
  <si>
    <t>kevinandrieux40@gmail.com</t>
  </si>
  <si>
    <t>Laurent</t>
  </si>
  <si>
    <t>Nathalie</t>
  </si>
  <si>
    <t>William</t>
  </si>
  <si>
    <t>Le Bourg</t>
  </si>
  <si>
    <t>ANTOSOVA</t>
  </si>
  <si>
    <t>Klara</t>
  </si>
  <si>
    <t>111 Route de Guiln</t>
  </si>
  <si>
    <t>06 63 46 48 51</t>
  </si>
  <si>
    <t>kantosova@gmail.com</t>
  </si>
  <si>
    <t>Dominique</t>
  </si>
  <si>
    <t>Anthony</t>
  </si>
  <si>
    <t>GARDONNE</t>
  </si>
  <si>
    <t>FOUGUEYROLLES</t>
  </si>
  <si>
    <t>Damien</t>
  </si>
  <si>
    <t>Pascal</t>
  </si>
  <si>
    <t>Sylvain</t>
  </si>
  <si>
    <t>BORDEAUX</t>
  </si>
  <si>
    <t>Patricia</t>
  </si>
  <si>
    <t>ARRIBAT</t>
  </si>
  <si>
    <t>22 rue Forquenot</t>
  </si>
  <si>
    <t>Arnaud</t>
  </si>
  <si>
    <t>46 rue du Duc Sully</t>
  </si>
  <si>
    <t>06 70 79 90 86</t>
  </si>
  <si>
    <t>arrive.arnaud@orange.fr</t>
  </si>
  <si>
    <t>ASAL</t>
  </si>
  <si>
    <t>Franck</t>
  </si>
  <si>
    <t>271 route st astier</t>
  </si>
  <si>
    <t>amandine.asal@gmail.com</t>
  </si>
  <si>
    <t>Jean-Luc</t>
  </si>
  <si>
    <t>Matthieu</t>
  </si>
  <si>
    <t>Vitrac</t>
  </si>
  <si>
    <t>Daniel</t>
  </si>
  <si>
    <t>Yannick</t>
  </si>
  <si>
    <t>Delphine</t>
  </si>
  <si>
    <t>ST ANDRE D ALLAS</t>
  </si>
  <si>
    <t>Bassillac et Auberoche</t>
  </si>
  <si>
    <t>Cyril</t>
  </si>
  <si>
    <t>Anais</t>
  </si>
  <si>
    <t>Patrick</t>
  </si>
  <si>
    <t>Catherine</t>
  </si>
  <si>
    <t>Gregory</t>
  </si>
  <si>
    <t>AYESA</t>
  </si>
  <si>
    <t>Thiago</t>
  </si>
  <si>
    <t>3b route de Podestat</t>
  </si>
  <si>
    <t>charline.ayesa@gmail.com</t>
  </si>
  <si>
    <t>BABIC</t>
  </si>
  <si>
    <t>Marc</t>
  </si>
  <si>
    <t>Rouffignac-Saint-Cernin-de-Reilhac</t>
  </si>
  <si>
    <t>1444 Route De Giverzac</t>
  </si>
  <si>
    <t>babicmarc@protonmail.com</t>
  </si>
  <si>
    <t>CREYSSE</t>
  </si>
  <si>
    <t>BACQUE</t>
  </si>
  <si>
    <t>Cecile</t>
  </si>
  <si>
    <t>6 rue des Bleuets</t>
  </si>
  <si>
    <t>cecilebacque24@orange.fr</t>
  </si>
  <si>
    <t>Jean-Baptiste</t>
  </si>
  <si>
    <t>ST SAUVEUR</t>
  </si>
  <si>
    <t>Guy</t>
  </si>
  <si>
    <t>BAILLARE</t>
  </si>
  <si>
    <t>Jean-Marc</t>
  </si>
  <si>
    <t>7 IMPASSE DES GLYCINES</t>
  </si>
  <si>
    <t>jean-marc.baillare@wanadoo.fr</t>
  </si>
  <si>
    <t>Vincent</t>
  </si>
  <si>
    <t>Joel</t>
  </si>
  <si>
    <t>Lionel</t>
  </si>
  <si>
    <t>BARBUT</t>
  </si>
  <si>
    <t>Anesse et Beaulieu</t>
  </si>
  <si>
    <t xml:space="preserve">33 route des plantes </t>
  </si>
  <si>
    <t>j.barbut24@gmail.com</t>
  </si>
  <si>
    <t>Philippe</t>
  </si>
  <si>
    <t>Alain</t>
  </si>
  <si>
    <t>ATUR</t>
  </si>
  <si>
    <t>BARJOT</t>
  </si>
  <si>
    <t>COLY</t>
  </si>
  <si>
    <t>358 Rue du Polissoir</t>
  </si>
  <si>
    <t>FAI PERDU</t>
  </si>
  <si>
    <t>vincentbar24@orange.fr</t>
  </si>
  <si>
    <t>BARNETT</t>
  </si>
  <si>
    <t>Limeuil</t>
  </si>
  <si>
    <t>80 Route de Carlux</t>
  </si>
  <si>
    <t>lorisbarnett@hotmail.fr</t>
  </si>
  <si>
    <t>Fabien</t>
  </si>
  <si>
    <t>Thibaud</t>
  </si>
  <si>
    <t>BARRET</t>
  </si>
  <si>
    <t>CHAMPAGNAC DE BELAIR</t>
  </si>
  <si>
    <t xml:space="preserve">571 avenue Eugène Le Roy  </t>
  </si>
  <si>
    <t>barret.julien.24@gmail.com</t>
  </si>
  <si>
    <t>BARRIERE</t>
  </si>
  <si>
    <t>Pascale</t>
  </si>
  <si>
    <t>6 allée des Grands Bruts</t>
  </si>
  <si>
    <t>BARRILA</t>
  </si>
  <si>
    <t>Jean Marc</t>
  </si>
  <si>
    <t>12 route Nationale</t>
  </si>
  <si>
    <t>06 63 08 75 69</t>
  </si>
  <si>
    <t>barrilajmarc@gmail.com</t>
  </si>
  <si>
    <t>Xavier</t>
  </si>
  <si>
    <t>Gerard</t>
  </si>
  <si>
    <t>MONTPON MENESTEROL</t>
  </si>
  <si>
    <t>ST JULIEN DE LAMPON</t>
  </si>
  <si>
    <t>BATISTA RODA</t>
  </si>
  <si>
    <t>36, rue Richelieu</t>
  </si>
  <si>
    <t>batista.dorian25@gmail.com</t>
  </si>
  <si>
    <t>LE FLEIX</t>
  </si>
  <si>
    <t>ROUFFIGNAC ST CERNIN DE REILHAC</t>
  </si>
  <si>
    <t>BAUDEAU</t>
  </si>
  <si>
    <t>Robert</t>
  </si>
  <si>
    <t>1172F Route des Magnacs</t>
  </si>
  <si>
    <t>robertbaudeau@hotmail.fr</t>
  </si>
  <si>
    <t>BEAU</t>
  </si>
  <si>
    <t>LE LARDIN ST LAZARE</t>
  </si>
  <si>
    <t>Mayac</t>
  </si>
  <si>
    <t>1353, Route du Causse</t>
  </si>
  <si>
    <t>06 33 55 62 84</t>
  </si>
  <si>
    <t>julien.beau000@gmail.com</t>
  </si>
  <si>
    <t>Jérôme</t>
  </si>
  <si>
    <t>BEAUFILS</t>
  </si>
  <si>
    <t>Jean-Marie</t>
  </si>
  <si>
    <t>8 rue de la nicle</t>
  </si>
  <si>
    <t>Jeanmarie.beaufils1201@gmail.com</t>
  </si>
  <si>
    <t>ST GERMAIN DU SALEMBRE</t>
  </si>
  <si>
    <t>BEAUZETIE</t>
  </si>
  <si>
    <t>7 allée du Maine</t>
  </si>
  <si>
    <t>Cbeauzetie@gmail.com</t>
  </si>
  <si>
    <t>St Geraud de Corps</t>
  </si>
  <si>
    <t>Didier</t>
  </si>
  <si>
    <t>BECKER</t>
  </si>
  <si>
    <t>Gerald</t>
  </si>
  <si>
    <t>SEGONZAC</t>
  </si>
  <si>
    <t>6 Allee des Chenes</t>
  </si>
  <si>
    <t>papillon.g24@gmail.com</t>
  </si>
  <si>
    <t>Francis</t>
  </si>
  <si>
    <t>BEN ALLAL</t>
  </si>
  <si>
    <t>2 route de Bersac</t>
  </si>
  <si>
    <t>benallal.gregory@neuf.fr</t>
  </si>
  <si>
    <t>BRIVE LA GAILLARDE</t>
  </si>
  <si>
    <t>Bertrand</t>
  </si>
  <si>
    <t>BENETEAU</t>
  </si>
  <si>
    <t>38 C RUE JEAN BRUN</t>
  </si>
  <si>
    <t>adrien.beneteau@outlook.com</t>
  </si>
  <si>
    <t>BENNE</t>
  </si>
  <si>
    <t>Michel</t>
  </si>
  <si>
    <t>Lamonzie-Saint-Martin</t>
  </si>
  <si>
    <t>17 Route De Lardiller</t>
  </si>
  <si>
    <t>mbenne@orange.fr</t>
  </si>
  <si>
    <t>Hervé</t>
  </si>
  <si>
    <t>06 84 95 78 68</t>
  </si>
  <si>
    <t>erve-benoit@hotmail.com</t>
  </si>
  <si>
    <t>VERGT</t>
  </si>
  <si>
    <t>Carole</t>
  </si>
  <si>
    <t>Fabrice</t>
  </si>
  <si>
    <t>Thonac</t>
  </si>
  <si>
    <t>Jerome</t>
  </si>
  <si>
    <t>Mickael</t>
  </si>
  <si>
    <t>246 Allée du Grand Vignaud</t>
  </si>
  <si>
    <t>06 74 59 74 74</t>
  </si>
  <si>
    <t>loic-indo@hotmail.fr</t>
  </si>
  <si>
    <t>BERTRIN</t>
  </si>
  <si>
    <t>Route de Puycorbeau</t>
  </si>
  <si>
    <t>Les Quatre routes</t>
  </si>
  <si>
    <t>bbbertrin@yahoo.fr</t>
  </si>
  <si>
    <t>Jacques</t>
  </si>
  <si>
    <t>BEURVILLE</t>
  </si>
  <si>
    <t>198 Rue Des Prairies</t>
  </si>
  <si>
    <t>xavier.beurville@neuf.fr</t>
  </si>
  <si>
    <t>Jean-Paul</t>
  </si>
  <si>
    <t>BIGOT</t>
  </si>
  <si>
    <t>St Avit St Nazaire</t>
  </si>
  <si>
    <t>1515 rte de Lartigue</t>
  </si>
  <si>
    <t>bigoteric@gmail.com</t>
  </si>
  <si>
    <t xml:space="preserve">44 rue Leon Félix </t>
  </si>
  <si>
    <t>antoine.billard@gmail.com</t>
  </si>
  <si>
    <t>Jean-Danyel</t>
  </si>
  <si>
    <t>6 Allée Des Grands Bruts</t>
  </si>
  <si>
    <t>jdanb@orange.fr</t>
  </si>
  <si>
    <t>Sarah</t>
  </si>
  <si>
    <t>BLAISE</t>
  </si>
  <si>
    <t>2021 Route du Bourdal</t>
  </si>
  <si>
    <t>blaise-o@outlook.fr</t>
  </si>
  <si>
    <t>BLANC</t>
  </si>
  <si>
    <t>Jean-Louis</t>
  </si>
  <si>
    <t>SIMEYROL</t>
  </si>
  <si>
    <t>1117 route du Bourg</t>
  </si>
  <si>
    <t>jlb.bournaguet@gmail.com</t>
  </si>
  <si>
    <t>Sébastien</t>
  </si>
  <si>
    <t>Coutras</t>
  </si>
  <si>
    <t>38 Chemin De Tournerie</t>
  </si>
  <si>
    <t>06-10-92-95-36</t>
  </si>
  <si>
    <t>sebastienbl33@gmail.com</t>
  </si>
  <si>
    <t>ST PANTALEON DE LARCHE</t>
  </si>
  <si>
    <t>Yves</t>
  </si>
  <si>
    <t>BLAY</t>
  </si>
  <si>
    <t>Gérard</t>
  </si>
  <si>
    <t>60 chemin de la fontaine de Campagnac</t>
  </si>
  <si>
    <t>gmjblay@yahoo.fr</t>
  </si>
  <si>
    <t>BLEYNIE</t>
  </si>
  <si>
    <t>5 impasse des fleurs</t>
  </si>
  <si>
    <t>a_bleynie@yahoo.fr</t>
  </si>
  <si>
    <t>ST MEDARD DE MUSSIDAN</t>
  </si>
  <si>
    <t>Sacha</t>
  </si>
  <si>
    <t>Pomport</t>
  </si>
  <si>
    <t>Christelle</t>
  </si>
  <si>
    <t>Jean-michel</t>
  </si>
  <si>
    <t>Erwan</t>
  </si>
  <si>
    <t>BOISHARDY</t>
  </si>
  <si>
    <t>Azerat</t>
  </si>
  <si>
    <t>1, Route des Genvriers</t>
  </si>
  <si>
    <t>Lastours</t>
  </si>
  <si>
    <t>boishardyalex@gmail.com</t>
  </si>
  <si>
    <t>BOISSEAU</t>
  </si>
  <si>
    <t>2 rue Jean Miquel</t>
  </si>
  <si>
    <t>nanougreveldinger@gmail.com</t>
  </si>
  <si>
    <t>Martin</t>
  </si>
  <si>
    <t>BONAL</t>
  </si>
  <si>
    <t>Chancelade</t>
  </si>
  <si>
    <t>17 chemin des bourdaines</t>
  </si>
  <si>
    <t>yannick.bonnal@gmail.com</t>
  </si>
  <si>
    <t>BONAMY</t>
  </si>
  <si>
    <t>4, boulevard des Arênes</t>
  </si>
  <si>
    <t>ponta2116@gmail.com</t>
  </si>
  <si>
    <t>Jean Michel</t>
  </si>
  <si>
    <t>75 Rue Du Claud Du Petit Vacher</t>
  </si>
  <si>
    <t>Boulazac Isle Manoire</t>
  </si>
  <si>
    <t>ISSAC</t>
  </si>
  <si>
    <t>Teddy</t>
  </si>
  <si>
    <t>Gilles</t>
  </si>
  <si>
    <t>BEAUREGARD DE TERRASSON</t>
  </si>
  <si>
    <t>BORDES</t>
  </si>
  <si>
    <t>196 chemin des lavandiéres</t>
  </si>
  <si>
    <t>bordes.fabien@yahoo.fr</t>
  </si>
  <si>
    <t>Saint-Pierre-d'Eyraud</t>
  </si>
  <si>
    <t>Marina</t>
  </si>
  <si>
    <t>BOST</t>
  </si>
  <si>
    <t>St LAURENT des VIGNES</t>
  </si>
  <si>
    <t>29 route des Joncs</t>
  </si>
  <si>
    <t>bastienbost24@outlook.fr</t>
  </si>
  <si>
    <t>BOUCHÉ</t>
  </si>
  <si>
    <t>2677 Route des Cabanes</t>
  </si>
  <si>
    <t>bouche.jean-luc@hotmail.fr</t>
  </si>
  <si>
    <t>Julia</t>
  </si>
  <si>
    <t>BOURG</t>
  </si>
  <si>
    <t>Walter</t>
  </si>
  <si>
    <t>mansac</t>
  </si>
  <si>
    <t>12 route de cublac</t>
  </si>
  <si>
    <t>bourg.walter@gmail.com</t>
  </si>
  <si>
    <t>Martine</t>
  </si>
  <si>
    <t>BOURNOT</t>
  </si>
  <si>
    <t>Saint-Laurent-des-Hommes</t>
  </si>
  <si>
    <t>107 Rue Du Farganaud</t>
  </si>
  <si>
    <t>christian.bournot@protonmail.com</t>
  </si>
  <si>
    <t>BOURON</t>
  </si>
  <si>
    <t xml:space="preserve">Château Lévêque </t>
  </si>
  <si>
    <t xml:space="preserve">4 Allé Jean Puguet </t>
  </si>
  <si>
    <t>alex.bouron@hotmail.com</t>
  </si>
  <si>
    <t>Richard</t>
  </si>
  <si>
    <t>BOUSSEMART</t>
  </si>
  <si>
    <t>Ayla</t>
  </si>
  <si>
    <t>LA CASSAGNE</t>
  </si>
  <si>
    <t>679 route des plaines</t>
  </si>
  <si>
    <t>sabinemeijwaard@gmail.com</t>
  </si>
  <si>
    <t>BOUTHIER-CASSAGNOL</t>
  </si>
  <si>
    <t>Anna</t>
  </si>
  <si>
    <t xml:space="preserve">294 route de saint laurent </t>
  </si>
  <si>
    <t>aurelie.cassagnol@gmail.com</t>
  </si>
  <si>
    <t>Bernard</t>
  </si>
  <si>
    <t>VEZAC</t>
  </si>
  <si>
    <t>BOYER</t>
  </si>
  <si>
    <t>Francois</t>
  </si>
  <si>
    <t xml:space="preserve">La Chapelle Gonaguet </t>
  </si>
  <si>
    <t>73 impasse des Plateries</t>
  </si>
  <si>
    <t>boyerjulien77@gmail.com</t>
  </si>
  <si>
    <t>BOZIER</t>
  </si>
  <si>
    <t xml:space="preserve">Riberac </t>
  </si>
  <si>
    <t>10  rue Albert Camus</t>
  </si>
  <si>
    <t>francktaxi@hotmail.com</t>
  </si>
  <si>
    <t>BREUIL</t>
  </si>
  <si>
    <t>Alexian</t>
  </si>
  <si>
    <t>5 route de la tour</t>
  </si>
  <si>
    <t>marie-pierre.chaffardet@orange.fr</t>
  </si>
  <si>
    <t>BASSILLAC ET AUBEROCHE</t>
  </si>
  <si>
    <t>881 route de Dangou</t>
  </si>
  <si>
    <t>breuiljacques24@gmail.com</t>
  </si>
  <si>
    <t>BRINKER</t>
  </si>
  <si>
    <t>Vivien</t>
  </si>
  <si>
    <t>12 Avenue du 8 Mai</t>
  </si>
  <si>
    <t>CONDAT SUR VEZERE</t>
  </si>
  <si>
    <t>Emmanuel</t>
  </si>
  <si>
    <t>BROUT</t>
  </si>
  <si>
    <t>LIMEYRAT</t>
  </si>
  <si>
    <t>20, Chemin de la Tuilerie</t>
  </si>
  <si>
    <t>06 80 38 57 24</t>
  </si>
  <si>
    <t>sylvain.brout@gmail.com</t>
  </si>
  <si>
    <t>BRUN</t>
  </si>
  <si>
    <t>Jean-Claude</t>
  </si>
  <si>
    <t>30, rue de Vésone</t>
  </si>
  <si>
    <t>brunjeanclaude63@gmail.com</t>
  </si>
  <si>
    <t>BRUNET</t>
  </si>
  <si>
    <t>118 Route Suzanne LACORE</t>
  </si>
  <si>
    <t>LE HAUT DU BOURG</t>
  </si>
  <si>
    <t>sbrunet8@neuf.fr</t>
  </si>
  <si>
    <t>BUFERNE</t>
  </si>
  <si>
    <t>Monique</t>
  </si>
  <si>
    <t>29, rue du camp de César</t>
  </si>
  <si>
    <t>pierrebuferne@wanadoo.fr</t>
  </si>
  <si>
    <t>06.76.77.25.56</t>
  </si>
  <si>
    <t>lucie_buss24@hotmail.com</t>
  </si>
  <si>
    <t>CABRIÈRE</t>
  </si>
  <si>
    <t xml:space="preserve">471 route des Jourdis </t>
  </si>
  <si>
    <t>patriciacabriere@gmail.com</t>
  </si>
  <si>
    <t>LABATUT</t>
  </si>
  <si>
    <t>CALAN</t>
  </si>
  <si>
    <t>Jean-Francois</t>
  </si>
  <si>
    <t>LE BUGUE</t>
  </si>
  <si>
    <t>2 impasse de l'Araignée</t>
  </si>
  <si>
    <t>calan.jf@gmail.com</t>
  </si>
  <si>
    <t>CALLAUD</t>
  </si>
  <si>
    <t>600, Route de la Girbaudie</t>
  </si>
  <si>
    <t>jcallaud85@gmail.com</t>
  </si>
  <si>
    <t>CALMÉ</t>
  </si>
  <si>
    <t>Saint AvitSenieur</t>
  </si>
  <si>
    <t>455 Route de Bidot Bas</t>
  </si>
  <si>
    <t>calme.alain48@gmail.com</t>
  </si>
  <si>
    <t>CANCEL</t>
  </si>
  <si>
    <t>374 route eugène Leroy</t>
  </si>
  <si>
    <t>guy.cancel@gmail.com</t>
  </si>
  <si>
    <t>CARBONNEL</t>
  </si>
  <si>
    <t>309 route de la noix</t>
  </si>
  <si>
    <t>07 87 35 64 94</t>
  </si>
  <si>
    <t>MAURENS</t>
  </si>
  <si>
    <t>CARREE</t>
  </si>
  <si>
    <t>CARSAC-AILLAC</t>
  </si>
  <si>
    <t>789oute de Bos de Bazet</t>
  </si>
  <si>
    <t>pascal.carree@laposte.net</t>
  </si>
  <si>
    <t>CARRIER</t>
  </si>
  <si>
    <t>17 rue Aron David Wozniak</t>
  </si>
  <si>
    <t>jccarrier@outlook.fr</t>
  </si>
  <si>
    <t>CARTON</t>
  </si>
  <si>
    <t>3 rue du Missoun</t>
  </si>
  <si>
    <t>CASTANIER</t>
  </si>
  <si>
    <t>Brigitte</t>
  </si>
  <si>
    <t>Biarritz</t>
  </si>
  <si>
    <t>6 Rue D'aillet</t>
  </si>
  <si>
    <t>kasbrizo@gmail.com</t>
  </si>
  <si>
    <t>CEDRO</t>
  </si>
  <si>
    <t>Christiane</t>
  </si>
  <si>
    <t>4 rue Jean Moulin</t>
  </si>
  <si>
    <t>05 53 54 05 86</t>
  </si>
  <si>
    <t>CEROU</t>
  </si>
  <si>
    <t>77 rue jean-prodel</t>
  </si>
  <si>
    <t>Maisonneuve</t>
  </si>
  <si>
    <t>yssandon</t>
  </si>
  <si>
    <t>bertrandcerou@orange.fr</t>
  </si>
  <si>
    <t>BASSILLAC</t>
  </si>
  <si>
    <t>CHABROL</t>
  </si>
  <si>
    <t>Frédérique</t>
  </si>
  <si>
    <t>Mauzac et Grand-Castang</t>
  </si>
  <si>
    <t>1440 Route du Bugue</t>
  </si>
  <si>
    <t>La Rose</t>
  </si>
  <si>
    <t>fred.gainon@hotmail.com</t>
  </si>
  <si>
    <t>CHADELAUD</t>
  </si>
  <si>
    <t>Malone</t>
  </si>
  <si>
    <t xml:space="preserve">31 route de Saint-Astier </t>
  </si>
  <si>
    <t>Chad19@hotmail.fr</t>
  </si>
  <si>
    <t>CHALAN</t>
  </si>
  <si>
    <t>Brignac La Plaine</t>
  </si>
  <si>
    <t>416 impasse de Mauzy</t>
  </si>
  <si>
    <t>chalanbenjamin@gmail.com</t>
  </si>
  <si>
    <t>CHAMINADE</t>
  </si>
  <si>
    <t>733 route de La Borie Neuve</t>
  </si>
  <si>
    <t>jejechaminade@gmail.com</t>
  </si>
  <si>
    <t>Nathael</t>
  </si>
  <si>
    <t>CHAMOULAUD</t>
  </si>
  <si>
    <t>205 chemin de Petit Sanet</t>
  </si>
  <si>
    <t>SORGES</t>
  </si>
  <si>
    <t>CHARBONNIER</t>
  </si>
  <si>
    <t>LES FARGES</t>
  </si>
  <si>
    <t>751 ROUTE DU LILAS</t>
  </si>
  <si>
    <t>bouteillou24@gmail.com</t>
  </si>
  <si>
    <t>CHASSAGNE</t>
  </si>
  <si>
    <t>Tyler</t>
  </si>
  <si>
    <t>1 chemin de l'Espérance</t>
  </si>
  <si>
    <t>nathlie.chassagne54@sfr.fr</t>
  </si>
  <si>
    <t>CHATEAU</t>
  </si>
  <si>
    <t>1032 chemin des Chabaudies</t>
  </si>
  <si>
    <t>Les Chabaudies Milhac d'Auberoche</t>
  </si>
  <si>
    <t>laguionie.patrick@orange.fr</t>
  </si>
  <si>
    <t>CHÂTEAU</t>
  </si>
  <si>
    <t>Saint Antoine sur l'Isle</t>
  </si>
  <si>
    <t>1871 route de la Double</t>
  </si>
  <si>
    <t>La Mothe Soudanne</t>
  </si>
  <si>
    <t>06 09 28 49 80</t>
  </si>
  <si>
    <t>gilleschateau@live.fr</t>
  </si>
  <si>
    <t>Wilfried</t>
  </si>
  <si>
    <t>CHAUVIN</t>
  </si>
  <si>
    <t>Léandre</t>
  </si>
  <si>
    <t>130 Impasse de Tireclous</t>
  </si>
  <si>
    <t>06 10 56 27 35</t>
  </si>
  <si>
    <t>06 08 56 26 29</t>
  </si>
  <si>
    <t>chauvin_jerome@orange.fr</t>
  </si>
  <si>
    <t>CHAUVREAU</t>
  </si>
  <si>
    <t>38 avenue Georges Pompidou</t>
  </si>
  <si>
    <t>piusatier-frara@orange.fr</t>
  </si>
  <si>
    <t>CHAUZAINT</t>
  </si>
  <si>
    <t>Route des Pechs</t>
  </si>
  <si>
    <t>Résidence des Pechs EANM</t>
  </si>
  <si>
    <t>a.corratger@asso-althea.org</t>
  </si>
  <si>
    <t>CHAVANT</t>
  </si>
  <si>
    <t>Port-Sainte-Foy-et-Ponchapt</t>
  </si>
  <si>
    <t>8 Place Augustin Mourguet</t>
  </si>
  <si>
    <t>06 70 79 13 29</t>
  </si>
  <si>
    <t>cyrilping24@yahoo.fr</t>
  </si>
  <si>
    <t>chavaroche.charles@gmail.com</t>
  </si>
  <si>
    <t>david.c1947@gmail.com</t>
  </si>
  <si>
    <t>Marcel</t>
  </si>
  <si>
    <t>CHEVALIER</t>
  </si>
  <si>
    <t>Pierre-Marie</t>
  </si>
  <si>
    <t>130, impasse de la grange sud</t>
  </si>
  <si>
    <t>pierremarie.chevalier30@gmail.com</t>
  </si>
  <si>
    <t>Elie</t>
  </si>
  <si>
    <t>Nadine</t>
  </si>
  <si>
    <t>11 rue Emile Counord</t>
  </si>
  <si>
    <t>a.chouet@hotmail.fr</t>
  </si>
  <si>
    <t>Isabelle</t>
  </si>
  <si>
    <t>CLERGERIE</t>
  </si>
  <si>
    <t>TOURTOIRAC</t>
  </si>
  <si>
    <t>aclergerie@aol.com</t>
  </si>
  <si>
    <t>197 impasse du Trou de la Chêvre</t>
  </si>
  <si>
    <t>05 53 50 27 28</t>
  </si>
  <si>
    <t>06 13 67 19 82</t>
  </si>
  <si>
    <t>6 Rue André Rodriguez</t>
  </si>
  <si>
    <t>l.clermidy@smahut.com</t>
  </si>
  <si>
    <t>bellomaeva@hotmail.com</t>
  </si>
  <si>
    <t>Frédéric</t>
  </si>
  <si>
    <t>saint georges de blancaneix</t>
  </si>
  <si>
    <t>240 impasse du landais</t>
  </si>
  <si>
    <t>SALIGNAC EYVIGUES</t>
  </si>
  <si>
    <t>delphine.teillout@orange.fr</t>
  </si>
  <si>
    <t>Michaël</t>
  </si>
  <si>
    <t>Michael.connan@orange.fr</t>
  </si>
  <si>
    <t>Delphine.teillout@orange.fr</t>
  </si>
  <si>
    <t>CONNESSON</t>
  </si>
  <si>
    <t>Chantal</t>
  </si>
  <si>
    <t>209 Avenue Winston Churchill</t>
  </si>
  <si>
    <t>chantalconnesson@gmail.com</t>
  </si>
  <si>
    <t>CONTESSE</t>
  </si>
  <si>
    <t>Beynac et Cazenac</t>
  </si>
  <si>
    <t xml:space="preserve">608 route de Campredon </t>
  </si>
  <si>
    <t>adriencontesse@gmail.com</t>
  </si>
  <si>
    <t>COOLEN</t>
  </si>
  <si>
    <t>76 AV du general De Gaulle</t>
  </si>
  <si>
    <t>carlton24100@hotmail.com</t>
  </si>
  <si>
    <t>CORDELIER</t>
  </si>
  <si>
    <t>Charlotte</t>
  </si>
  <si>
    <t>277 ROUTE DE L EGLISE</t>
  </si>
  <si>
    <t>cha.cordelier@gmail.com</t>
  </si>
  <si>
    <t>1 chemin du pré-béchou</t>
  </si>
  <si>
    <t>COSTES</t>
  </si>
  <si>
    <t>SAINT-PANTALÉON-DE-LARCHE</t>
  </si>
  <si>
    <t>146 chemin des guierles</t>
  </si>
  <si>
    <t>yoyo.phonetel@gmail.com</t>
  </si>
  <si>
    <t>LE BUISSON DE CADOUIN</t>
  </si>
  <si>
    <t>COUSIN</t>
  </si>
  <si>
    <t>COUTOU</t>
  </si>
  <si>
    <t>SAINT FRONT LA RIVIERE</t>
  </si>
  <si>
    <t>189 rue de la passerelle</t>
  </si>
  <si>
    <t>Chazelle</t>
  </si>
  <si>
    <t>cecile.coutou@hotmail.fr</t>
  </si>
  <si>
    <t>PROISSANS</t>
  </si>
  <si>
    <t>Claire</t>
  </si>
  <si>
    <t>DAUVILLIERS</t>
  </si>
  <si>
    <t>424 chemin du Gorré</t>
  </si>
  <si>
    <t>dauw@hotmail.fr</t>
  </si>
  <si>
    <t>Roger</t>
  </si>
  <si>
    <t>Le Bost, 865 rue des Cailloux</t>
  </si>
  <si>
    <t>05 53 05 98 94</t>
  </si>
  <si>
    <t>06 06 44 62 91</t>
  </si>
  <si>
    <t>rodgnat@gmail.com</t>
  </si>
  <si>
    <t>DE BARROS</t>
  </si>
  <si>
    <t>Ricardo</t>
  </si>
  <si>
    <t xml:space="preserve">Trélissac </t>
  </si>
  <si>
    <t>8 rue du claud fardeix</t>
  </si>
  <si>
    <t>Arc en Ciel 4 Bât A Apt 28</t>
  </si>
  <si>
    <t>ricardo.dbr9@gmail.com</t>
  </si>
  <si>
    <t>DE ROOY</t>
  </si>
  <si>
    <t>Baarte</t>
  </si>
  <si>
    <t>288 Chemin du Pith</t>
  </si>
  <si>
    <t>flien.baarte@kpnmail.nl</t>
  </si>
  <si>
    <t>DEBARGE</t>
  </si>
  <si>
    <t>Sanilhac</t>
  </si>
  <si>
    <t>12 rue des grives</t>
  </si>
  <si>
    <t>carladebarge@gmail.com</t>
  </si>
  <si>
    <t>Max</t>
  </si>
  <si>
    <t>DEDOBBELEER</t>
  </si>
  <si>
    <t>Colas</t>
  </si>
  <si>
    <t>199 Impasse du pech de la boyne</t>
  </si>
  <si>
    <t>mathieu.dedobbeleer@gmail.com</t>
  </si>
  <si>
    <t>DEKINT</t>
  </si>
  <si>
    <t>6 Impasse du Viaduc</t>
  </si>
  <si>
    <t>hotpacific2005@yahoo.com</t>
  </si>
  <si>
    <t>DELAFOY</t>
  </si>
  <si>
    <t>Aurelie</t>
  </si>
  <si>
    <t xml:space="preserve">Vitrac </t>
  </si>
  <si>
    <t>956 route de Péchibral Haut</t>
  </si>
  <si>
    <t>Les petits près</t>
  </si>
  <si>
    <t>vamps24@free.fr</t>
  </si>
  <si>
    <t>1085 rte de Lavergne</t>
  </si>
  <si>
    <t>daviddelange247505@gmail.com</t>
  </si>
  <si>
    <t>DELAYRE</t>
  </si>
  <si>
    <t>30 RUE DE LA MARSEILLAISE</t>
  </si>
  <si>
    <t>DELEVOYE</t>
  </si>
  <si>
    <t>541 Route de la Grange Nord</t>
  </si>
  <si>
    <t>dominique.delevoye@orange.fr</t>
  </si>
  <si>
    <t>DELON</t>
  </si>
  <si>
    <t>27 GRANDE RUE ALEXIS JAUBERT</t>
  </si>
  <si>
    <t>fred.delon@live.fr</t>
  </si>
  <si>
    <t>DELPHIN</t>
  </si>
  <si>
    <t>7 rue des prés de la rivière</t>
  </si>
  <si>
    <t>le_scorpion19@hotmail.fr</t>
  </si>
  <si>
    <t>Enoa</t>
  </si>
  <si>
    <t>larche</t>
  </si>
  <si>
    <t>7 rue du pré de la rivière</t>
  </si>
  <si>
    <t>magalie.delphin@gmail.com</t>
  </si>
  <si>
    <t>DELSOL</t>
  </si>
  <si>
    <t>28 rue des camélias LA GRANDE BORIE</t>
  </si>
  <si>
    <t>philougaby24@gmail.com</t>
  </si>
  <si>
    <t>DELVAL</t>
  </si>
  <si>
    <t>LES COTEAUX PERIGOURDIN</t>
  </si>
  <si>
    <t>LE BOURG A GREZES</t>
  </si>
  <si>
    <t>teddy.delval@outlook.fr</t>
  </si>
  <si>
    <t>DEMPURE</t>
  </si>
  <si>
    <t>ALLAS LES MINES</t>
  </si>
  <si>
    <t>240 Chemin de Goudou</t>
  </si>
  <si>
    <t>Les Blanquies</t>
  </si>
  <si>
    <t>gillesdempure@orange.fr</t>
  </si>
  <si>
    <t>DENDONCKER</t>
  </si>
  <si>
    <t>185 Ter Route De Pommier</t>
  </si>
  <si>
    <t>jeffping24@gmail.com</t>
  </si>
  <si>
    <t>DENIS</t>
  </si>
  <si>
    <t>PEYRIGNAC</t>
  </si>
  <si>
    <t>LALA</t>
  </si>
  <si>
    <t>franckdenis@numericable.fr</t>
  </si>
  <si>
    <t>James</t>
  </si>
  <si>
    <t>david.descamp@orange.fr</t>
  </si>
  <si>
    <t>4 Rue André Le Nôtre</t>
  </si>
  <si>
    <t>ISABELLE.DESCAMP24@ORANGE.FR</t>
  </si>
  <si>
    <t>DESCAZEAUX</t>
  </si>
  <si>
    <t>6 Chemin de Marsol</t>
  </si>
  <si>
    <t>leslieloic@wanadoo.fr</t>
  </si>
  <si>
    <t>LA MONTADE</t>
  </si>
  <si>
    <t>160 route des bois enchantés</t>
  </si>
  <si>
    <t>Rose</t>
  </si>
  <si>
    <t>lucie.desplobins@hotmail.com</t>
  </si>
  <si>
    <t>DESRUELLES</t>
  </si>
  <si>
    <t>13 rue de Kléber</t>
  </si>
  <si>
    <t>magali.desruelles@hotmail.fr</t>
  </si>
  <si>
    <t>DEURE</t>
  </si>
  <si>
    <t>777 chemin de La Fajolle</t>
  </si>
  <si>
    <t>deurepatrick@orange.fr</t>
  </si>
  <si>
    <t>DEVEZ</t>
  </si>
  <si>
    <t>Église-Neuve-de-Vergt</t>
  </si>
  <si>
    <t>836 Route de Sainte-Marie Du Sel</t>
  </si>
  <si>
    <t>lio.yodeuch@gmail.com</t>
  </si>
  <si>
    <t>DIGNAC</t>
  </si>
  <si>
    <t>Fréderic</t>
  </si>
  <si>
    <t>Douville</t>
  </si>
  <si>
    <t>Reingeard chemin de la Garriguette</t>
  </si>
  <si>
    <t>alc24660@orange.fr</t>
  </si>
  <si>
    <t>DIMITROFF</t>
  </si>
  <si>
    <t>Lamonzie saint Martin</t>
  </si>
  <si>
    <t>50 rte de Boham</t>
  </si>
  <si>
    <t>fabien.dimitroff@homail.fr</t>
  </si>
  <si>
    <t>DISTRIBUE</t>
  </si>
  <si>
    <t>1389 Route Du Phare</t>
  </si>
  <si>
    <t>06 14 60 16 57</t>
  </si>
  <si>
    <t>antoine.distribue@gmail.com</t>
  </si>
  <si>
    <t>DJELIL</t>
  </si>
  <si>
    <t>Joan</t>
  </si>
  <si>
    <t>6 Chemin De Pracroz</t>
  </si>
  <si>
    <t>joandjelil@gmail.com</t>
  </si>
  <si>
    <t>Virginie</t>
  </si>
  <si>
    <t>DOUCET</t>
  </si>
  <si>
    <t>38 Av de Coly</t>
  </si>
  <si>
    <t>dominique.doucet1@gmail.com</t>
  </si>
  <si>
    <t>DOUSSEAU</t>
  </si>
  <si>
    <t>474 Route Du Port</t>
  </si>
  <si>
    <t>dousseaufrancis5@gmail.com</t>
  </si>
  <si>
    <t>470 route du Sudalissant</t>
  </si>
  <si>
    <t>emilie.dousseau.21@hotmail.fr</t>
  </si>
  <si>
    <t>Elodie</t>
  </si>
  <si>
    <t>Regis</t>
  </si>
  <si>
    <t>DUBOIS</t>
  </si>
  <si>
    <t>LAPRADE</t>
  </si>
  <si>
    <t>3 Impasse de chez Chevreuil</t>
  </si>
  <si>
    <t>dylandubois1975@gmail.com</t>
  </si>
  <si>
    <t>Laprade</t>
  </si>
  <si>
    <t xml:space="preserve">3 Impasse de chez chevreuil </t>
  </si>
  <si>
    <t>Ttcr.riberacois@gmail.com</t>
  </si>
  <si>
    <t>DUBOST</t>
  </si>
  <si>
    <t>Sainte-Nathalène</t>
  </si>
  <si>
    <t>994 route de la Tour</t>
  </si>
  <si>
    <t>jeanluc.dubost24@gmail.com</t>
  </si>
  <si>
    <t>DUBREUIL</t>
  </si>
  <si>
    <t>Zohra</t>
  </si>
  <si>
    <t xml:space="preserve">8 Impasse Eugene Sue </t>
  </si>
  <si>
    <t>gaif32@gmail.com</t>
  </si>
  <si>
    <t>ST AVIT SENIEUR</t>
  </si>
  <si>
    <t>DUPON</t>
  </si>
  <si>
    <t xml:space="preserve">14 avenue des Eglantiers </t>
  </si>
  <si>
    <t>fjf.dupon@orange.fr</t>
  </si>
  <si>
    <t>Jean Francois</t>
  </si>
  <si>
    <t xml:space="preserve">Coulounieix-Chamiers </t>
  </si>
  <si>
    <t>DUPUIS</t>
  </si>
  <si>
    <t>47 rue Sully Prudhomme</t>
  </si>
  <si>
    <t>maxime-dupuis@live.fr</t>
  </si>
  <si>
    <t>27 RUE PIERRE ET MARIE CURIE</t>
  </si>
  <si>
    <t>g.f.dupuy@orange.fr</t>
  </si>
  <si>
    <t>DURAND</t>
  </si>
  <si>
    <t>29 rue Pechadergue</t>
  </si>
  <si>
    <t>durand72@homail.fr</t>
  </si>
  <si>
    <t>DURANTHON</t>
  </si>
  <si>
    <t>Monfaucon</t>
  </si>
  <si>
    <t>168 Route De La Cabane</t>
  </si>
  <si>
    <t>t.duranthon@gmail.com</t>
  </si>
  <si>
    <t>DUTERTRE</t>
  </si>
  <si>
    <t>Meyrals</t>
  </si>
  <si>
    <t>7 chemin de la treille</t>
  </si>
  <si>
    <t>elie.dutertre@hotmail.com</t>
  </si>
  <si>
    <t>DUVIGNAC</t>
  </si>
  <si>
    <t>19 route de Beauregard</t>
  </si>
  <si>
    <t>catherineduvignac@yahoo.fr</t>
  </si>
  <si>
    <t>EHRISMANN</t>
  </si>
  <si>
    <t>Mareuil en Périgord</t>
  </si>
  <si>
    <t>4 lotissement Saint Laurent</t>
  </si>
  <si>
    <t>guicii.ehris@gmail.com</t>
  </si>
  <si>
    <t>ELMAGHNOUJI</t>
  </si>
  <si>
    <t>Sofian</t>
  </si>
  <si>
    <t xml:space="preserve">304 Henry Dunant </t>
  </si>
  <si>
    <t>Julian</t>
  </si>
  <si>
    <t>ESPECHE</t>
  </si>
  <si>
    <t>Daglan</t>
  </si>
  <si>
    <t>125 route du  Cuzoul</t>
  </si>
  <si>
    <t>espeche.fabien@gmail.com</t>
  </si>
  <si>
    <t>ESTOR</t>
  </si>
  <si>
    <t>525 Impasse du Souci</t>
  </si>
  <si>
    <t>kiki.estor@gmail.com</t>
  </si>
  <si>
    <t>EVRARD</t>
  </si>
  <si>
    <t>21 bis rue Paul Mazy</t>
  </si>
  <si>
    <t>julien.evrard4272@gmail.com</t>
  </si>
  <si>
    <t>EYTIER</t>
  </si>
  <si>
    <t>184, route de Bordeaux</t>
  </si>
  <si>
    <t>mae.31@hotmail.fr</t>
  </si>
  <si>
    <t>841 RUE DES PICADIS</t>
  </si>
  <si>
    <t>FARINEAU</t>
  </si>
  <si>
    <t>235 route de l'Abri</t>
  </si>
  <si>
    <t>Le Cluzeau</t>
  </si>
  <si>
    <t>denisfarineau@gmail.com</t>
  </si>
  <si>
    <t>Plaine de la Roussie</t>
  </si>
  <si>
    <t>FAUQUEUX</t>
  </si>
  <si>
    <t xml:space="preserve">Maguerite Youcenar </t>
  </si>
  <si>
    <t>ivvonap@yahoo.fr</t>
  </si>
  <si>
    <t>Céline</t>
  </si>
  <si>
    <t>8 Rue de la Combe</t>
  </si>
  <si>
    <t>Calès</t>
  </si>
  <si>
    <t>1431 Route De Traly</t>
  </si>
  <si>
    <t>La Castegnoulade</t>
  </si>
  <si>
    <t>eric54.f@hotmail.fr</t>
  </si>
  <si>
    <t>FEBVRE</t>
  </si>
  <si>
    <t>1 Bis Route de Ligueux</t>
  </si>
  <si>
    <t>07 66 40 26 54</t>
  </si>
  <si>
    <t>febvreguylaine@gmail.com</t>
  </si>
  <si>
    <t>FERNANDES-IMOLA</t>
  </si>
  <si>
    <t>Sasha</t>
  </si>
  <si>
    <t xml:space="preserve">74 avenue Pierre Mendes </t>
  </si>
  <si>
    <t>ingrid.imola@gmail.com</t>
  </si>
  <si>
    <t>FERNANDEZ</t>
  </si>
  <si>
    <t>Monbazillac</t>
  </si>
  <si>
    <t>156 chemin de la Gueylardie</t>
  </si>
  <si>
    <t>javi9503@msn.com</t>
  </si>
  <si>
    <t>Clemence</t>
  </si>
  <si>
    <t>189 impasse de champs</t>
  </si>
  <si>
    <t>FILIPOZZI</t>
  </si>
  <si>
    <t>St Nexans</t>
  </si>
  <si>
    <t>1122 route de la Métairie Neuve</t>
  </si>
  <si>
    <t>philippe.filipozzi@club-internet.fr</t>
  </si>
  <si>
    <t>FIMBEAU</t>
  </si>
  <si>
    <t>51 rue de Picou</t>
  </si>
  <si>
    <t>eric.fimbeau@wanadoo.fr</t>
  </si>
  <si>
    <t>FONTANIOL</t>
  </si>
  <si>
    <t>ST PIERRE DE COLE</t>
  </si>
  <si>
    <t>61 Chemin de la Padrerie</t>
  </si>
  <si>
    <t>Puy Pelat</t>
  </si>
  <si>
    <t>06 10 80 43 61</t>
  </si>
  <si>
    <t>jfontaniol53@gmail.com</t>
  </si>
  <si>
    <t>FORESTIER</t>
  </si>
  <si>
    <t>15 rue du dr Roux</t>
  </si>
  <si>
    <t>boazoulou@gmail.com</t>
  </si>
  <si>
    <t>FORMENTIN</t>
  </si>
  <si>
    <t>89 PLACE DU  CHAMP D'ALOU</t>
  </si>
  <si>
    <t>formentinregis53@gmail.com</t>
  </si>
  <si>
    <t>FOUCAUD-DUBOIS</t>
  </si>
  <si>
    <t>497 allée de Pécany</t>
  </si>
  <si>
    <t>elliot.foucauddubois@gmail.com</t>
  </si>
  <si>
    <t>FOUCHER</t>
  </si>
  <si>
    <t>300 Rue de Belotte</t>
  </si>
  <si>
    <t>thomas.foucher19600@gmail.com</t>
  </si>
  <si>
    <t>FOULON</t>
  </si>
  <si>
    <t>Michael</t>
  </si>
  <si>
    <t>La Chapelle aux Brocs</t>
  </si>
  <si>
    <t>936 route de la grange</t>
  </si>
  <si>
    <t>foulon.michael@laposte.net</t>
  </si>
  <si>
    <t>FOURCADE</t>
  </si>
  <si>
    <t>278 route du chateau de pile</t>
  </si>
  <si>
    <t>laurent1971@orange.fr</t>
  </si>
  <si>
    <t>FRANCOIS</t>
  </si>
  <si>
    <t>306 Impasse des Prés</t>
  </si>
  <si>
    <t>BRAGEYRAC</t>
  </si>
  <si>
    <t>olivier.francois7@orange.fr</t>
  </si>
  <si>
    <t>FRAPPAT</t>
  </si>
  <si>
    <t>6 Allée des Platanes</t>
  </si>
  <si>
    <t>05 53 06 17 88</t>
  </si>
  <si>
    <t>06 58 73 01 50</t>
  </si>
  <si>
    <t>cathylegoff3@gmail.com</t>
  </si>
  <si>
    <t>FREY</t>
  </si>
  <si>
    <t>cendrieux</t>
  </si>
  <si>
    <t>772 chemin de l'aubépine</t>
  </si>
  <si>
    <t>xfrey@etai.fr</t>
  </si>
  <si>
    <t>FUHRY</t>
  </si>
  <si>
    <t xml:space="preserve">6 rue federico garcia lorca </t>
  </si>
  <si>
    <t>GABRIEL</t>
  </si>
  <si>
    <t>16 ROUTE DE LA TORRE</t>
  </si>
  <si>
    <t>les reaux</t>
  </si>
  <si>
    <t>bernardgabriel472@gmail.com</t>
  </si>
  <si>
    <t>16 Route De La Torre</t>
  </si>
  <si>
    <t>06 23 43 72 73</t>
  </si>
  <si>
    <t>hugogab24@icloud.com</t>
  </si>
  <si>
    <t>GADY</t>
  </si>
  <si>
    <t>Lisle</t>
  </si>
  <si>
    <t>147 impasse des Boiges</t>
  </si>
  <si>
    <t>florencegady24@gmail.com</t>
  </si>
  <si>
    <t>GAECKLER</t>
  </si>
  <si>
    <t>Savignac-les-Églises</t>
  </si>
  <si>
    <t>121 Rue Du Grand Paon</t>
  </si>
  <si>
    <t>06 27 04 15 31</t>
  </si>
  <si>
    <t>gaeckler.alexandre@orange.fr</t>
  </si>
  <si>
    <t>GAGNEROT</t>
  </si>
  <si>
    <t xml:space="preserve">42 rue de la liberation 24130 </t>
  </si>
  <si>
    <t>claude.gagnerot63@gmail.com</t>
  </si>
  <si>
    <t>21 chemin de chateau vieux</t>
  </si>
  <si>
    <t>GAILLOT</t>
  </si>
  <si>
    <t>Reynald</t>
  </si>
  <si>
    <t>13 RUE DES BARTHES</t>
  </si>
  <si>
    <t>reynald.gaillot@hotmail.fr</t>
  </si>
  <si>
    <t>GALON</t>
  </si>
  <si>
    <t>PORTETS</t>
  </si>
  <si>
    <t>2 IMPASSE CURSIER PETITON</t>
  </si>
  <si>
    <t>christophe.galon@gmail.com</t>
  </si>
  <si>
    <t>a.garcia-bastida@laposte.net</t>
  </si>
  <si>
    <t>GARDAN</t>
  </si>
  <si>
    <t>Auriac du Périgord</t>
  </si>
  <si>
    <t>michael2007.g1@gmail.com</t>
  </si>
  <si>
    <t>GARIGUES</t>
  </si>
  <si>
    <t>95 rue de la Sagesse</t>
  </si>
  <si>
    <t>06-70-10-17-49</t>
  </si>
  <si>
    <t>juliangarigues@hotmail.com</t>
  </si>
  <si>
    <t>Peyrelade</t>
  </si>
  <si>
    <t>PAUNAT</t>
  </si>
  <si>
    <t>GEORGES</t>
  </si>
  <si>
    <t>7 RUE MARGUERITE YOURCENAR</t>
  </si>
  <si>
    <t>denis.georges2@free.fr</t>
  </si>
  <si>
    <t>GERMAIN</t>
  </si>
  <si>
    <t>27 rue Seguier</t>
  </si>
  <si>
    <t>wondra25@gmail.com</t>
  </si>
  <si>
    <t>GIESEN LE GOFF</t>
  </si>
  <si>
    <t>Loric</t>
  </si>
  <si>
    <t>27 Rue des Prés</t>
  </si>
  <si>
    <t>06 08 10 85 02</t>
  </si>
  <si>
    <t>astridlegoff@hotmail.com</t>
  </si>
  <si>
    <t>GIRARD</t>
  </si>
  <si>
    <t>15 rue du Commandant Charcot</t>
  </si>
  <si>
    <t>seb.occitan@gmail.com</t>
  </si>
  <si>
    <t>Annesse-et-Beaulieu</t>
  </si>
  <si>
    <t>Les Farges</t>
  </si>
  <si>
    <t>GODRIE</t>
  </si>
  <si>
    <t>Jean-Hubert</t>
  </si>
  <si>
    <t>Faureau</t>
  </si>
  <si>
    <t>h.godrie.d@gmail.com</t>
  </si>
  <si>
    <t>Peypruneau</t>
  </si>
  <si>
    <t>goncalvesmichel@orange.fr</t>
  </si>
  <si>
    <t>GONTRAN</t>
  </si>
  <si>
    <t>St NEXANS</t>
  </si>
  <si>
    <t>37 route du Binassat</t>
  </si>
  <si>
    <t>didier.gontran@laposte.net</t>
  </si>
  <si>
    <t>GORCE</t>
  </si>
  <si>
    <t>8 rue Julien Rabier</t>
  </si>
  <si>
    <t>résidence hotel de ville</t>
  </si>
  <si>
    <t>GOUJON</t>
  </si>
  <si>
    <t>1rue de l'Intendance</t>
  </si>
  <si>
    <t>ycgoujon@hotmail.fr</t>
  </si>
  <si>
    <t>GRANGEARD</t>
  </si>
  <si>
    <t>20 RUE PROFESSEUR PEYROT</t>
  </si>
  <si>
    <t>sabdude@gmail.com</t>
  </si>
  <si>
    <t>Benoît</t>
  </si>
  <si>
    <t>SARLIAC  sur L'Isle</t>
  </si>
  <si>
    <t>06 50 31 53 26</t>
  </si>
  <si>
    <t xml:space="preserve">Saint Rémy </t>
  </si>
  <si>
    <t xml:space="preserve">4 rue du château </t>
  </si>
  <si>
    <t>Rene</t>
  </si>
  <si>
    <t>GUERRERO</t>
  </si>
  <si>
    <t>Jose</t>
  </si>
  <si>
    <t>Leguillac de l'Auche</t>
  </si>
  <si>
    <t>1 route de Lepalou</t>
  </si>
  <si>
    <t>guerrerojose@hotmail.fr</t>
  </si>
  <si>
    <t>GUILLAUME</t>
  </si>
  <si>
    <t>10 rue Charles Roux</t>
  </si>
  <si>
    <t>philippe24974@gmail.com</t>
  </si>
  <si>
    <t>GUITARD</t>
  </si>
  <si>
    <t>9 rue maréchal leclerc</t>
  </si>
  <si>
    <t>guitardvirginie4@gmail.com</t>
  </si>
  <si>
    <t>GUIZZO</t>
  </si>
  <si>
    <t>Giuseppe</t>
  </si>
  <si>
    <t>Le Lardin St Lazare</t>
  </si>
  <si>
    <t>14 route des abeuils</t>
  </si>
  <si>
    <t>valerie.guizzo40@gmail.com</t>
  </si>
  <si>
    <t xml:space="preserve">20 Rue Jean Jaurès </t>
  </si>
  <si>
    <t>t.gutierrez@sfr.fr</t>
  </si>
  <si>
    <t>GUY</t>
  </si>
  <si>
    <t>8 Route De Broussas</t>
  </si>
  <si>
    <t>guy.jbaptiste@gmail.com</t>
  </si>
  <si>
    <t>GUYOMARD</t>
  </si>
  <si>
    <t>Pierre-Denis</t>
  </si>
  <si>
    <t>17 Impasse Saint-Martin</t>
  </si>
  <si>
    <t>pguy1@free.fr</t>
  </si>
  <si>
    <t>HAUTEFORT</t>
  </si>
  <si>
    <t>Résidence l'Orée du Bois</t>
  </si>
  <si>
    <t>HASSENBOEHLER</t>
  </si>
  <si>
    <t>57 route de l'Abbé Breuil</t>
  </si>
  <si>
    <t>jac24has@orange.fr</t>
  </si>
  <si>
    <t>HEBRARD</t>
  </si>
  <si>
    <t>150,Chemin de Jesus</t>
  </si>
  <si>
    <t>domie-hebrard@wanadoo.fr</t>
  </si>
  <si>
    <t>ninohchess07@gmail.com</t>
  </si>
  <si>
    <t>HEUCHEL</t>
  </si>
  <si>
    <t>PLAISANCE</t>
  </si>
  <si>
    <t>171 route des Bouyguettes</t>
  </si>
  <si>
    <t>heuchelmarcel@orange.fr</t>
  </si>
  <si>
    <t>HEUZE</t>
  </si>
  <si>
    <t>fredericheuze07@gmail.com</t>
  </si>
  <si>
    <t>HILLAIRET</t>
  </si>
  <si>
    <t>Anne Lise</t>
  </si>
  <si>
    <t xml:space="preserve">Champcevinel </t>
  </si>
  <si>
    <t xml:space="preserve">23 chemin de belle vue </t>
  </si>
  <si>
    <t>HIPPOLYTE</t>
  </si>
  <si>
    <t xml:space="preserve">15 ALLEE DE PERINET </t>
  </si>
  <si>
    <t>elodie.hippolyte@gmail.com</t>
  </si>
  <si>
    <t>HORTION</t>
  </si>
  <si>
    <t>Jonas</t>
  </si>
  <si>
    <t>Sigoules</t>
  </si>
  <si>
    <t>1 rue Traversiere</t>
  </si>
  <si>
    <t>queenprince.3510@gmail.com</t>
  </si>
  <si>
    <t>HUIBAN</t>
  </si>
  <si>
    <t>ST VINCENT LE PALUEL</t>
  </si>
  <si>
    <t>2105 Route de d'Eyguevieille</t>
  </si>
  <si>
    <t>L'OLIVIER</t>
  </si>
  <si>
    <t>erwan_huiban@yahoo.fr</t>
  </si>
  <si>
    <t>HUIEZDA</t>
  </si>
  <si>
    <t>Elena</t>
  </si>
  <si>
    <t>Residence les allées de la Boetie</t>
  </si>
  <si>
    <t>artur.gaelle@orange.fr</t>
  </si>
  <si>
    <t>IGUACEL</t>
  </si>
  <si>
    <t>Marcillac-Saint-Quentin</t>
  </si>
  <si>
    <t>1369 Route Du Maréchal-Ferrant</t>
  </si>
  <si>
    <t>friguacel@hotmail.fr</t>
  </si>
  <si>
    <t>IGUACEL-LISA</t>
  </si>
  <si>
    <t>LADORNAC</t>
  </si>
  <si>
    <t>428 route du jonc de chazal</t>
  </si>
  <si>
    <t>guillaume.iguacel@laposte.net</t>
  </si>
  <si>
    <t>JAILLE</t>
  </si>
  <si>
    <t>82 route de l'Abbe Breuil</t>
  </si>
  <si>
    <t>Carre des Poetes Apt B36</t>
  </si>
  <si>
    <t>06 83 11 24 60</t>
  </si>
  <si>
    <t>JARBOUI</t>
  </si>
  <si>
    <t>Ahmed</t>
  </si>
  <si>
    <t>8 place du maréchal de Lattre de Tassi</t>
  </si>
  <si>
    <t>ahjarboui@gmail.com</t>
  </si>
  <si>
    <t>281 impasse de la rivière</t>
  </si>
  <si>
    <t>JEAMMET</t>
  </si>
  <si>
    <t>jeammetpaul@gmail.com</t>
  </si>
  <si>
    <t>Daudevie</t>
  </si>
  <si>
    <t>JOURDAN</t>
  </si>
  <si>
    <t>8 RUE LOUIS DE CHAMPAGNE</t>
  </si>
  <si>
    <t>camping-acacias@wanadoo.fr</t>
  </si>
  <si>
    <t>JOUVE</t>
  </si>
  <si>
    <t>Djalal</t>
  </si>
  <si>
    <t>19 rue du clos charouffie</t>
  </si>
  <si>
    <t>priscillia.j24@gmail.com</t>
  </si>
  <si>
    <t>JUGIE</t>
  </si>
  <si>
    <t>p.jugie13@orange.fr</t>
  </si>
  <si>
    <t>KAUFFMANN</t>
  </si>
  <si>
    <t xml:space="preserve">Saussignac </t>
  </si>
  <si>
    <t xml:space="preserve">4 place d'Otrott </t>
  </si>
  <si>
    <t>kauffmann1@hotmail.com</t>
  </si>
  <si>
    <t>Jean-Philippe</t>
  </si>
  <si>
    <t>KNOET</t>
  </si>
  <si>
    <t>20 Rue Junien Rabier</t>
  </si>
  <si>
    <t>claire.knoet@orange.fr</t>
  </si>
  <si>
    <t>KOELSCH</t>
  </si>
  <si>
    <t>MEYZIEU</t>
  </si>
  <si>
    <t>75 AVENUE DE VERDUN</t>
  </si>
  <si>
    <t>didierk1@free.fr</t>
  </si>
  <si>
    <t>KORTLANG</t>
  </si>
  <si>
    <t>Fokkoline</t>
  </si>
  <si>
    <t>KOUZMIN</t>
  </si>
  <si>
    <t>LANGON</t>
  </si>
  <si>
    <t>32 COURS SADI CARNOT</t>
  </si>
  <si>
    <t>1 avenue Aristide Briand</t>
  </si>
  <si>
    <t>labrousse.arnaud@outlook.fr</t>
  </si>
  <si>
    <t>LAC</t>
  </si>
  <si>
    <t>Marlène</t>
  </si>
  <si>
    <t>388 route du lac</t>
  </si>
  <si>
    <t>marlene.lac187@gmail.com</t>
  </si>
  <si>
    <t>LACHAIZE</t>
  </si>
  <si>
    <t>15 RUE LAJUNIAS</t>
  </si>
  <si>
    <t>fabricelachaize@orange.fr</t>
  </si>
  <si>
    <t>2 Rue Painleve</t>
  </si>
  <si>
    <t>rene.lachaize@sfr.fr</t>
  </si>
  <si>
    <t>aurelie.gay24@gmail.com</t>
  </si>
  <si>
    <t>LACOSTE-BAETENS</t>
  </si>
  <si>
    <t>Kordel</t>
  </si>
  <si>
    <t>Cubjac</t>
  </si>
  <si>
    <t>555 rue Simone Veil</t>
  </si>
  <si>
    <t>06 03 41 04 76</t>
  </si>
  <si>
    <t>kordel.lacoste24@gmail.com</t>
  </si>
  <si>
    <t>LAFON</t>
  </si>
  <si>
    <t>21 rue Albert Boyer</t>
  </si>
  <si>
    <t>lafon.g@neuf.fr</t>
  </si>
  <si>
    <t>LAFORET</t>
  </si>
  <si>
    <t>Enoha</t>
  </si>
  <si>
    <t>2 rue du ruisseau de villaret</t>
  </si>
  <si>
    <t>prescillia.leclerc@gmail.com</t>
  </si>
  <si>
    <t>LAGUIONIE</t>
  </si>
  <si>
    <t xml:space="preserve">1032 chemin des Chabaudies </t>
  </si>
  <si>
    <t>LAJUGIE</t>
  </si>
  <si>
    <t>Malemort</t>
  </si>
  <si>
    <t>15 rue de Corrèze</t>
  </si>
  <si>
    <t>e.lajugie@orange.fr</t>
  </si>
  <si>
    <t>Jean-Pierre</t>
  </si>
  <si>
    <t>LAMONNERIE</t>
  </si>
  <si>
    <t>Notre Dame de Sanilhac</t>
  </si>
  <si>
    <t xml:space="preserve">3 av J et L petit homme la faye </t>
  </si>
  <si>
    <t>LAMURY</t>
  </si>
  <si>
    <t>Sarlat La Canéda</t>
  </si>
  <si>
    <t>700 Route du Château de Campagnac</t>
  </si>
  <si>
    <t>sebastien.lamury@sfr.fr</t>
  </si>
  <si>
    <t>Herve</t>
  </si>
  <si>
    <t>LANFRANCHI</t>
  </si>
  <si>
    <t>Jean Luc</t>
  </si>
  <si>
    <t>TREMBLAY LES VILLAGES</t>
  </si>
  <si>
    <t>9 rue du Dr Taugourdeau</t>
  </si>
  <si>
    <t>lanfranchi.nathalie28@orange.fr</t>
  </si>
  <si>
    <t>LANGLADE</t>
  </si>
  <si>
    <t>TERRASSON</t>
  </si>
  <si>
    <t>102 impasse des chalets</t>
  </si>
  <si>
    <t>marquoil</t>
  </si>
  <si>
    <t>biliquecharly@gmail.com</t>
  </si>
  <si>
    <t>LAPLAGNE</t>
  </si>
  <si>
    <t>5 Impasse Du Trassil</t>
  </si>
  <si>
    <t>le trassil</t>
  </si>
  <si>
    <t>thierry.laplagne@yahoo.com</t>
  </si>
  <si>
    <t>LATERRIERE</t>
  </si>
  <si>
    <t>152 impasse de la grange Atur</t>
  </si>
  <si>
    <t>florian.laterriere@orange.fr</t>
  </si>
  <si>
    <t>LES VIVIERS</t>
  </si>
  <si>
    <t>tlauriere26@gmail.com</t>
  </si>
  <si>
    <t>Josette</t>
  </si>
  <si>
    <t>LA CHALUCIE</t>
  </si>
  <si>
    <t>jo_lavo@yahoo.fr</t>
  </si>
  <si>
    <t>Douzillac</t>
  </si>
  <si>
    <t>LE BOSSER</t>
  </si>
  <si>
    <t>119 rue victor hugo</t>
  </si>
  <si>
    <t>thibleb24@hotmail.fr</t>
  </si>
  <si>
    <t>LE DEON</t>
  </si>
  <si>
    <t>16 rue du Plantier</t>
  </si>
  <si>
    <t>Appt 203</t>
  </si>
  <si>
    <t>sarah.ledeon@etu.unilasalle.fr</t>
  </si>
  <si>
    <t>LE NOUY</t>
  </si>
  <si>
    <t>1274 Route De La Tache</t>
  </si>
  <si>
    <t>nadlenouy@orange.fr</t>
  </si>
  <si>
    <t>LE TOULLEC</t>
  </si>
  <si>
    <t>142 route du Chatenet</t>
  </si>
  <si>
    <t>06 16 17 51 63</t>
  </si>
  <si>
    <t>letoullec_laurent@orange.fr</t>
  </si>
  <si>
    <t>LEBAS</t>
  </si>
  <si>
    <t>Saint Privat en Périgord</t>
  </si>
  <si>
    <t>123 Chemin de la Cussonie</t>
  </si>
  <si>
    <t>dufoursandra@hotmail.com</t>
  </si>
  <si>
    <t>Annie</t>
  </si>
  <si>
    <t>MANZAC SUR VERN</t>
  </si>
  <si>
    <t>LECLUZE</t>
  </si>
  <si>
    <t>302 Chemin des Pouroutoux</t>
  </si>
  <si>
    <t>nicolas.projets@gmail.com</t>
  </si>
  <si>
    <t>LECONTE</t>
  </si>
  <si>
    <t>Val de Louyre et Caudeau</t>
  </si>
  <si>
    <t>10 Place du Chateau . Ste Alvere</t>
  </si>
  <si>
    <t>richardleconte918@gmail.com</t>
  </si>
  <si>
    <t>LEFAUCONNIER</t>
  </si>
  <si>
    <t>3 rue de l'abreuvoir</t>
  </si>
  <si>
    <t>lefauconnier.serge@orange.fr</t>
  </si>
  <si>
    <t>LEFEBVRE</t>
  </si>
  <si>
    <t>Timothée</t>
  </si>
  <si>
    <t>328 rue Camin de la Vernhola</t>
  </si>
  <si>
    <t>timolefebvre@yahoo.com</t>
  </si>
  <si>
    <t>contact.adamlefevre@gmail.com</t>
  </si>
  <si>
    <t>Simeyrols</t>
  </si>
  <si>
    <t>lefevre24370@gmail.com</t>
  </si>
  <si>
    <t>LEFIEVRE</t>
  </si>
  <si>
    <t>186 RUE DU PORT</t>
  </si>
  <si>
    <t>joel.lefievre@orange.fr</t>
  </si>
  <si>
    <t>LEGER</t>
  </si>
  <si>
    <t>Marie-Claude</t>
  </si>
  <si>
    <t>St Chamassy</t>
  </si>
  <si>
    <t>206 Impasse de Bruzat</t>
  </si>
  <si>
    <t>LEGLISE</t>
  </si>
  <si>
    <t>4 rue Lucie Aubrac</t>
  </si>
  <si>
    <t>isabelle42b@yahoo.fr</t>
  </si>
  <si>
    <t>LELUYAUX</t>
  </si>
  <si>
    <t>Rafaël</t>
  </si>
  <si>
    <t>route de Meyjonade</t>
  </si>
  <si>
    <t>emilel@hotmail.fr</t>
  </si>
  <si>
    <t>LEPETIT</t>
  </si>
  <si>
    <t>Beynac et cazenac</t>
  </si>
  <si>
    <t>217 route de Cognat</t>
  </si>
  <si>
    <t>Le Castanet Bas</t>
  </si>
  <si>
    <t>bruno.lepetit@sfr.fr</t>
  </si>
  <si>
    <t>LEROY</t>
  </si>
  <si>
    <t>6 Chemin des Alouettes</t>
  </si>
  <si>
    <t>didier.leroy67@free.fr</t>
  </si>
  <si>
    <t>LESCOMBE</t>
  </si>
  <si>
    <t>Le Labouret</t>
  </si>
  <si>
    <t>Pressignal</t>
  </si>
  <si>
    <t>LESPORT</t>
  </si>
  <si>
    <t>630 Route de Ventajol</t>
  </si>
  <si>
    <t>alex.lesport@gmail.com</t>
  </si>
  <si>
    <t>1963jpl24@gmail.com</t>
  </si>
  <si>
    <t>LESUR</t>
  </si>
  <si>
    <t>Beynac-et-Cazenac</t>
  </si>
  <si>
    <t>735 Route Des Gabarriers</t>
  </si>
  <si>
    <t>beynac.lesur@wanadoo.fr</t>
  </si>
  <si>
    <t>Pressignac-Vicq</t>
  </si>
  <si>
    <t>LIETOT</t>
  </si>
  <si>
    <t>Cassidy</t>
  </si>
  <si>
    <t>48, route des Brujoux</t>
  </si>
  <si>
    <t>nancyfon01@gmail.com</t>
  </si>
  <si>
    <t>MONSAC</t>
  </si>
  <si>
    <t>LONGEVIAL</t>
  </si>
  <si>
    <t>1, rue de la Marne</t>
  </si>
  <si>
    <t>claudal93@wanadoo.fr</t>
  </si>
  <si>
    <t>LONGIERAS</t>
  </si>
  <si>
    <t>Bât C</t>
  </si>
  <si>
    <t>julien.longieras@hotmail.fr</t>
  </si>
  <si>
    <t>LOUCHET</t>
  </si>
  <si>
    <t>527 chemin de Caillavel</t>
  </si>
  <si>
    <t>maclouche@hotmail.fr</t>
  </si>
  <si>
    <t>MADIES SICARD</t>
  </si>
  <si>
    <t>5 rue sanson roche</t>
  </si>
  <si>
    <t>severinesicard@yahoo.fr</t>
  </si>
  <si>
    <t>MAGISSON</t>
  </si>
  <si>
    <t>ericmagisson@aol.com</t>
  </si>
  <si>
    <t>BOURG D'EYVIGUES</t>
  </si>
  <si>
    <t>MAHE</t>
  </si>
  <si>
    <t>11 Rue Georges Clémenceau</t>
  </si>
  <si>
    <t>jacquesmahe33@gmail.com</t>
  </si>
  <si>
    <t>MALVY</t>
  </si>
  <si>
    <t>Bars</t>
  </si>
  <si>
    <t>472 Chemin De Puypeyroux</t>
  </si>
  <si>
    <t>La Brunie</t>
  </si>
  <si>
    <t>michel.malvy@orange.fr</t>
  </si>
  <si>
    <t>MAPPA</t>
  </si>
  <si>
    <t>1389 Route du Phare</t>
  </si>
  <si>
    <t>06 27 48 52 31</t>
  </si>
  <si>
    <t>clemence.mapp@gmail.com</t>
  </si>
  <si>
    <t>Saint-Pierre-de-Chignac</t>
  </si>
  <si>
    <t>Impasse Des Maneufs</t>
  </si>
  <si>
    <t>Les Maneufs</t>
  </si>
  <si>
    <t>07 85 89 92 25</t>
  </si>
  <si>
    <t>patrick.mappa@gmail.com</t>
  </si>
  <si>
    <t>Rodolphe</t>
  </si>
  <si>
    <t>MARGOT</t>
  </si>
  <si>
    <t>12 RUE l'Amiral Sartige du Fournet</t>
  </si>
  <si>
    <t>david.margot@live.fr</t>
  </si>
  <si>
    <t>MARQUE</t>
  </si>
  <si>
    <t>49 route des abeilles</t>
  </si>
  <si>
    <t>jean.marque@wanadoo.fr</t>
  </si>
  <si>
    <t>MARQUOIS</t>
  </si>
  <si>
    <t>24 Avenue du Petit Bois</t>
  </si>
  <si>
    <t>tristanmarquois@gmail.com</t>
  </si>
  <si>
    <t>MARSEILLE</t>
  </si>
  <si>
    <t>2 RUE DES CAPUCINES</t>
  </si>
  <si>
    <t>wilfried.marseille721@gmail.com</t>
  </si>
  <si>
    <t>MARSHALL</t>
  </si>
  <si>
    <t>1 rue des ecoles</t>
  </si>
  <si>
    <t>Res Beylat, Bat B Etage 3</t>
  </si>
  <si>
    <t>jerome.marshall14@gmail.com</t>
  </si>
  <si>
    <t>MARTEAU</t>
  </si>
  <si>
    <t>Tamnies</t>
  </si>
  <si>
    <t>178 route de la Chapelle Aubareil</t>
  </si>
  <si>
    <t>marteau.philblr@orange.fr</t>
  </si>
  <si>
    <t>14 RUE VAN GOGH</t>
  </si>
  <si>
    <t>ericrequin@live.fr</t>
  </si>
  <si>
    <t>8 RUE DES VIEILLES BOUCHERIES</t>
  </si>
  <si>
    <t>martin.olivier@akeonet.com</t>
  </si>
  <si>
    <t>678, Route des Lilas</t>
  </si>
  <si>
    <t>thierry.martin62@sfr.fr</t>
  </si>
  <si>
    <t>MARTINEZ</t>
  </si>
  <si>
    <t>1520 route de lavaure</t>
  </si>
  <si>
    <t>martinezo@wanadoo.fr</t>
  </si>
  <si>
    <t>MASQUELIER</t>
  </si>
  <si>
    <t>rv.michelle@free.fr</t>
  </si>
  <si>
    <t>MASSON</t>
  </si>
  <si>
    <t>40 rue des carrières</t>
  </si>
  <si>
    <t>massonclaude01@free.fr</t>
  </si>
  <si>
    <t>Matthias</t>
  </si>
  <si>
    <t>MAURY</t>
  </si>
  <si>
    <t>34 rue des Héros de la résistance</t>
  </si>
  <si>
    <t>06 19 60 62 51</t>
  </si>
  <si>
    <t>denisglays@orange.fr</t>
  </si>
  <si>
    <t>06 72 82 00 36</t>
  </si>
  <si>
    <t>MAZET</t>
  </si>
  <si>
    <t>103 impasse du Pouchou</t>
  </si>
  <si>
    <t>Le Grel</t>
  </si>
  <si>
    <t>mazetbernard@orange.fr</t>
  </si>
  <si>
    <t>MAZIA</t>
  </si>
  <si>
    <t>Daneuris</t>
  </si>
  <si>
    <t>47 rue ste Catherine</t>
  </si>
  <si>
    <t>montasherrera@gmail.com</t>
  </si>
  <si>
    <t>MESSEN</t>
  </si>
  <si>
    <t>LA BOURIETTE</t>
  </si>
  <si>
    <t>patrick.messen@orange.fr</t>
  </si>
  <si>
    <t>MICHEL</t>
  </si>
  <si>
    <t>1152 route de mondeuil</t>
  </si>
  <si>
    <t>pjamichel@gmail.com</t>
  </si>
  <si>
    <t>MICHIEL</t>
  </si>
  <si>
    <t xml:space="preserve">Bassillac et Auberoche </t>
  </si>
  <si>
    <t xml:space="preserve">99 impasse du Puy du luc </t>
  </si>
  <si>
    <t>Mothe est</t>
  </si>
  <si>
    <t>franck.michiel@gmail.com</t>
  </si>
  <si>
    <t>MIDOUX-LEMARCHAND</t>
  </si>
  <si>
    <t>1, rue Combe de Rieux</t>
  </si>
  <si>
    <t>annie.midoux@wanadoo.fr</t>
  </si>
  <si>
    <t>MIGNON</t>
  </si>
  <si>
    <t>57 rue albert martin</t>
  </si>
  <si>
    <t>laurent.mignon23@gmail.com</t>
  </si>
  <si>
    <t>MIRANVILLE</t>
  </si>
  <si>
    <t>Tourtoirac</t>
  </si>
  <si>
    <t>176 Rue Roger Dantou</t>
  </si>
  <si>
    <t>07 67 26 17 74</t>
  </si>
  <si>
    <t>michaeljfmiranville@gmail.com</t>
  </si>
  <si>
    <t>MISSIAEN</t>
  </si>
  <si>
    <t>Coux-et-Bigaroque</t>
  </si>
  <si>
    <t>9 chemin de l'abreuvoir</t>
  </si>
  <si>
    <t>missiaen.vincent@gmail.com</t>
  </si>
  <si>
    <t>MKADMI</t>
  </si>
  <si>
    <t>Assia</t>
  </si>
  <si>
    <t>288 route d'Angoulême</t>
  </si>
  <si>
    <t>al.vingaud@hotmail.com</t>
  </si>
  <si>
    <t>Coulounieix chamiers</t>
  </si>
  <si>
    <t>darksebios@gmx.fr</t>
  </si>
  <si>
    <t>65, Impasse Jeanne Barret</t>
  </si>
  <si>
    <t>07 80 94 31 31</t>
  </si>
  <si>
    <t>guyajeux@yahoo.fr</t>
  </si>
  <si>
    <t>MONTILHAUD</t>
  </si>
  <si>
    <t>5 Rue St Martin</t>
  </si>
  <si>
    <t>montilhaud@gmail.com</t>
  </si>
  <si>
    <t>MONTOURCY</t>
  </si>
  <si>
    <t>30, avenue du 11 Novembre 1918</t>
  </si>
  <si>
    <t>remi.montourcy@outlook.fr</t>
  </si>
  <si>
    <t>2 Chemin de Halage</t>
  </si>
  <si>
    <t>07 69 21 48 00</t>
  </si>
  <si>
    <t>mathysmorisse17@gmail.com</t>
  </si>
  <si>
    <t>MORTESSAGNE</t>
  </si>
  <si>
    <t>St Germain des Prés</t>
  </si>
  <si>
    <t>4 Chemin des Chevreuils</t>
  </si>
  <si>
    <t>06.29.61.79.23</t>
  </si>
  <si>
    <t>mortessagne.p@neuf.fr</t>
  </si>
  <si>
    <t>MOSSER</t>
  </si>
  <si>
    <t xml:space="preserve">Mauzac et grand Castang </t>
  </si>
  <si>
    <t xml:space="preserve">115 route du Cingle </t>
  </si>
  <si>
    <t>domosser@free.fr</t>
  </si>
  <si>
    <t>MOULINIER</t>
  </si>
  <si>
    <t>65 ROUTE DE LEYMONIE</t>
  </si>
  <si>
    <t>LA FERME DU ROC</t>
  </si>
  <si>
    <t>domi.moulinier@orange.fr</t>
  </si>
  <si>
    <t>MOUNEY</t>
  </si>
  <si>
    <t>Le Rouquet Haut</t>
  </si>
  <si>
    <t>anais.jaubert@hotmail.fr</t>
  </si>
  <si>
    <t>MOURANT</t>
  </si>
  <si>
    <t>5 rue Margoutier</t>
  </si>
  <si>
    <t>mourant.arnaud@gmail.com</t>
  </si>
  <si>
    <t>MOURANY</t>
  </si>
  <si>
    <t>17 RUE CHARLES SCHWARTZ</t>
  </si>
  <si>
    <t>jfmourany@sfr.fr</t>
  </si>
  <si>
    <t>MOUYANNE</t>
  </si>
  <si>
    <t>J Christophe</t>
  </si>
  <si>
    <t>2, chemin de la Tuiliere</t>
  </si>
  <si>
    <t>MULLER</t>
  </si>
  <si>
    <t>ARGENTEUIL</t>
  </si>
  <si>
    <t>19 RUE DU DOCTEUR ROUX</t>
  </si>
  <si>
    <t>abebop@free.fr</t>
  </si>
  <si>
    <t>MUNOZ</t>
  </si>
  <si>
    <t>Eliöte</t>
  </si>
  <si>
    <t>18 route de la chapoulie</t>
  </si>
  <si>
    <t>chavi75@hotmail.com</t>
  </si>
  <si>
    <t>MURAT</t>
  </si>
  <si>
    <t>Karen</t>
  </si>
  <si>
    <t xml:space="preserve">antonne et trigonant </t>
  </si>
  <si>
    <t xml:space="preserve">2 allée des pins </t>
  </si>
  <si>
    <t>karenfarges@gmail.com</t>
  </si>
  <si>
    <t>NAMIETA</t>
  </si>
  <si>
    <t>4 rue Georges Clémanceau</t>
  </si>
  <si>
    <t>justine.c59150@hotmail.fr</t>
  </si>
  <si>
    <t>NE</t>
  </si>
  <si>
    <t>La Chapelle Saint Jean</t>
  </si>
  <si>
    <t>158 route du Maine</t>
  </si>
  <si>
    <t>nealpat@gmail.com</t>
  </si>
  <si>
    <t>NEYROLLES</t>
  </si>
  <si>
    <t>28 rue denis papin</t>
  </si>
  <si>
    <t>bneyrolles@gmail.com</t>
  </si>
  <si>
    <t>NGALENISIAKAM</t>
  </si>
  <si>
    <t>la bachellerie</t>
  </si>
  <si>
    <t>M03</t>
  </si>
  <si>
    <t>12 rue Georges perot</t>
  </si>
  <si>
    <t>e.ngaleni@outlock.com</t>
  </si>
  <si>
    <t>36 rue du 11 novembre 1918</t>
  </si>
  <si>
    <t>e.ngaleni@outlook.com</t>
  </si>
  <si>
    <t>NOVO</t>
  </si>
  <si>
    <t>19 voie romaine</t>
  </si>
  <si>
    <t>celine.lafosse33@gmail.com</t>
  </si>
  <si>
    <t>OTCEP</t>
  </si>
  <si>
    <t>Montagnac-la-Crempse</t>
  </si>
  <si>
    <t>70 Impasse Du Lavoir</t>
  </si>
  <si>
    <t>jean-luc.otcep@wanadoo.fr</t>
  </si>
  <si>
    <t>COURS de PILE</t>
  </si>
  <si>
    <t>109 rue du port</t>
  </si>
  <si>
    <t>parmentier_christian@orange.fr</t>
  </si>
  <si>
    <t>PAUL</t>
  </si>
  <si>
    <t>Saint Agnan</t>
  </si>
  <si>
    <t>1215 avenue del'Europe</t>
  </si>
  <si>
    <t>fredpaul69@gmail.com</t>
  </si>
  <si>
    <t>PAVASSIER</t>
  </si>
  <si>
    <t>16, chemin de Kéruel</t>
  </si>
  <si>
    <t>a.pavassier@outlook.fr</t>
  </si>
  <si>
    <t>PAY</t>
  </si>
  <si>
    <t>SIREUIL</t>
  </si>
  <si>
    <t>619 chemin de Lasserre Perdissou</t>
  </si>
  <si>
    <t>PANARE0507@gmail.com</t>
  </si>
  <si>
    <t>PEDEMAY</t>
  </si>
  <si>
    <t xml:space="preserve">32 impasse de l'isle </t>
  </si>
  <si>
    <t>Lieu-dit Magnou</t>
  </si>
  <si>
    <t>jp-morgoth@laposte.net</t>
  </si>
  <si>
    <t>PEREIRA</t>
  </si>
  <si>
    <t>Edgar</t>
  </si>
  <si>
    <t xml:space="preserve">24 rue du Terme St Sicaire </t>
  </si>
  <si>
    <t>carolinebord@yahoo.fr</t>
  </si>
  <si>
    <t>PEREIRA ENCHILL</t>
  </si>
  <si>
    <t>brignac la plaine</t>
  </si>
  <si>
    <t>161 route d'aziniéras</t>
  </si>
  <si>
    <t>marieperet19@gmail.com</t>
  </si>
  <si>
    <t>PERET</t>
  </si>
  <si>
    <t xml:space="preserve">15 allée du Peniret </t>
  </si>
  <si>
    <t>peret.claude@gmail.com</t>
  </si>
  <si>
    <t>PERIER</t>
  </si>
  <si>
    <t>1320 La Graulerie</t>
  </si>
  <si>
    <t>gerardperier24@orange.fr</t>
  </si>
  <si>
    <t>PERROT</t>
  </si>
  <si>
    <t>7 bd Victor Huguo</t>
  </si>
  <si>
    <t>thierry.perrot1@orange.fr</t>
  </si>
  <si>
    <t>PESENTI</t>
  </si>
  <si>
    <t>carole.pesenti@laposte.net</t>
  </si>
  <si>
    <t>PESTOURIE</t>
  </si>
  <si>
    <t>Victoria</t>
  </si>
  <si>
    <t>996 route de Jayac</t>
  </si>
  <si>
    <t>laurie.dousseau@sfr.fr</t>
  </si>
  <si>
    <t>PEYRAT</t>
  </si>
  <si>
    <t>17 rue des Bernardoux</t>
  </si>
  <si>
    <t>paulpeyrat@hotmail.fr</t>
  </si>
  <si>
    <t>PEYREBRUNE</t>
  </si>
  <si>
    <t>125, rue Victor Hugo</t>
  </si>
  <si>
    <t>didier.peyrebrune@orange.fr</t>
  </si>
  <si>
    <t>PEYRONIE</t>
  </si>
  <si>
    <t>Michèle</t>
  </si>
  <si>
    <t>306 Allée du bois du Prince</t>
  </si>
  <si>
    <t>cookiekeepcalm@gmail.com</t>
  </si>
  <si>
    <t>PEYRUCHAUD</t>
  </si>
  <si>
    <t>19 Rue Martin Luther King</t>
  </si>
  <si>
    <t>peyruchaud.bernard@orange.fr</t>
  </si>
  <si>
    <t>anaispicot@outlook.fr</t>
  </si>
  <si>
    <t>PIDANCE</t>
  </si>
  <si>
    <t>Helene</t>
  </si>
  <si>
    <t>Trelissac</t>
  </si>
  <si>
    <t>34 route de Paris</t>
  </si>
  <si>
    <t>ping18@hotmail.fr</t>
  </si>
  <si>
    <t>64 rue du Chataignier</t>
  </si>
  <si>
    <t>carpediem.24@hotmail.fr</t>
  </si>
  <si>
    <t>Les faures, rue du chateigner</t>
  </si>
  <si>
    <t>PILLOT</t>
  </si>
  <si>
    <t>MARSAC SUR L'SILE</t>
  </si>
  <si>
    <t>55 impasse de la grange</t>
  </si>
  <si>
    <t>olivier.pillot96@sfr.fr</t>
  </si>
  <si>
    <t>POINT</t>
  </si>
  <si>
    <t>995, Route de la Mouliere</t>
  </si>
  <si>
    <t>evebureau23@yahoo.fr</t>
  </si>
  <si>
    <t>POMAREDE</t>
  </si>
  <si>
    <t>MESCOULES</t>
  </si>
  <si>
    <t>127 ROUTE DU BOIS DE MIAUDANE</t>
  </si>
  <si>
    <t>julienpomarede@yahoo.fr</t>
  </si>
  <si>
    <t>PORCHERIE</t>
  </si>
  <si>
    <t>Saint Jory de Chalais</t>
  </si>
  <si>
    <t>19 Route du Château d'eau</t>
  </si>
  <si>
    <t>06 08 68 49 28</t>
  </si>
  <si>
    <t>p.porcherie@pfp24.fr</t>
  </si>
  <si>
    <t>POSTOLLE</t>
  </si>
  <si>
    <t>22 Rue Du Combal</t>
  </si>
  <si>
    <t>xavier.postolle@free.fr</t>
  </si>
  <si>
    <t>PRIETO</t>
  </si>
  <si>
    <t>6 rue lacombe</t>
  </si>
  <si>
    <t>aurel_pfr@yahoo.fr</t>
  </si>
  <si>
    <t>QUILLIEN</t>
  </si>
  <si>
    <t>42 RUE POMME D'OR</t>
  </si>
  <si>
    <t>RAGOT</t>
  </si>
  <si>
    <t>25 Route Du Bourg D'abren</t>
  </si>
  <si>
    <t>nicolas.ragot.33@gmail.com</t>
  </si>
  <si>
    <t>RAYMOND</t>
  </si>
  <si>
    <t>8 rue de l ecole de l alba</t>
  </si>
  <si>
    <t>8 rue de l'ecole de l'alba</t>
  </si>
  <si>
    <t>raymondlavigne@orange.fr</t>
  </si>
  <si>
    <t>REBOUL</t>
  </si>
  <si>
    <t>15 RUE GEORGES BRASSENS</t>
  </si>
  <si>
    <t>rebiaud05@gmail.com</t>
  </si>
  <si>
    <t>REID</t>
  </si>
  <si>
    <t>Nathaniel</t>
  </si>
  <si>
    <t xml:space="preserve">Marsaneix </t>
  </si>
  <si>
    <t>167 chemin des maguisards</t>
  </si>
  <si>
    <t>aliamreid@gmail.com</t>
  </si>
  <si>
    <t>RELANDEAU</t>
  </si>
  <si>
    <t>12 rue Jules Ferry</t>
  </si>
  <si>
    <t>X.RELANDEAU@OUTLOOK.FR</t>
  </si>
  <si>
    <t>RENAUDIE</t>
  </si>
  <si>
    <t>3 rue Frederic Chopin</t>
  </si>
  <si>
    <t>fabien.renaudie@gmail.com</t>
  </si>
  <si>
    <t>REVESCHE</t>
  </si>
  <si>
    <t>95 Rue Louis Guichard</t>
  </si>
  <si>
    <t>revesche.nicolas@orange.fr</t>
  </si>
  <si>
    <t>REVONDRE</t>
  </si>
  <si>
    <t>Lilwenn</t>
  </si>
  <si>
    <t>3566 route du front mulet</t>
  </si>
  <si>
    <t>marierevondre@gmail.com</t>
  </si>
  <si>
    <t>REVOY</t>
  </si>
  <si>
    <t>Joffrey</t>
  </si>
  <si>
    <t>173 Impasse de la Combe</t>
  </si>
  <si>
    <t>chez_frey@hotmail.fr</t>
  </si>
  <si>
    <t>RICHARD</t>
  </si>
  <si>
    <t>La Roque Gageac</t>
  </si>
  <si>
    <t>981 route côte de la Salvie</t>
  </si>
  <si>
    <t>larogne24@yahoo.fr</t>
  </si>
  <si>
    <t>1 Rue des Palombes</t>
  </si>
  <si>
    <t>05.53.54.43.75</t>
  </si>
  <si>
    <t>06.06.45.33.40</t>
  </si>
  <si>
    <t>y24romeo@gmail.com</t>
  </si>
  <si>
    <t>RIVALAN</t>
  </si>
  <si>
    <t>rivalan.mickael@orange.fr</t>
  </si>
  <si>
    <t>RIVES</t>
  </si>
  <si>
    <t>ST-Capraise-De-Lalinde</t>
  </si>
  <si>
    <t>26 rue du Canal</t>
  </si>
  <si>
    <t>gabriel.rives1@gmail.com</t>
  </si>
  <si>
    <t>LES LISETTES</t>
  </si>
  <si>
    <t>maximerives86@gmail.com</t>
  </si>
  <si>
    <t>ROCHETTE</t>
  </si>
  <si>
    <t>3 impasse Jules Ferry</t>
  </si>
  <si>
    <t>ju.rochette@gmail.com</t>
  </si>
  <si>
    <t>RODRIGUES</t>
  </si>
  <si>
    <t>Aniceto</t>
  </si>
  <si>
    <t>276, route d'Angoulème</t>
  </si>
  <si>
    <t>ROHAUT</t>
  </si>
  <si>
    <t>PERONNE</t>
  </si>
  <si>
    <t>20 RUE DES CHANOINES</t>
  </si>
  <si>
    <t>pa.rohaut@libertysurf.fr</t>
  </si>
  <si>
    <t>ROQUE</t>
  </si>
  <si>
    <t>4105 Route du Bugue</t>
  </si>
  <si>
    <t>Le Pech de Gouvet</t>
  </si>
  <si>
    <t>murielle.ros@gmail.com</t>
  </si>
  <si>
    <t>ROUHIER</t>
  </si>
  <si>
    <t>rouhier.sebastien@laposte.net</t>
  </si>
  <si>
    <t>ROULEAU</t>
  </si>
  <si>
    <t>coulounieix-Chamiers</t>
  </si>
  <si>
    <t>8 avenue Edourad Michel</t>
  </si>
  <si>
    <t>dtn.mtta@gmail.com</t>
  </si>
  <si>
    <t>8 avenue Edouard Michel</t>
  </si>
  <si>
    <t>stephrouls24@yahoo.com</t>
  </si>
  <si>
    <t>ROULHAC</t>
  </si>
  <si>
    <t>24 rue du Pr. Peyrot</t>
  </si>
  <si>
    <t>groulhac@laposte.net</t>
  </si>
  <si>
    <t>ROUSSY-DUCHER</t>
  </si>
  <si>
    <t>Veyrignac</t>
  </si>
  <si>
    <t>1616 Route Des Petites Landes</t>
  </si>
  <si>
    <t>p.roussy@laposte.net</t>
  </si>
  <si>
    <t>LES CHAPEILLES</t>
  </si>
  <si>
    <t>alainroux24@laposte.net</t>
  </si>
  <si>
    <t>ROZIERE</t>
  </si>
  <si>
    <t xml:space="preserve">Leguillac de l'auche </t>
  </si>
  <si>
    <t>490 route de Glenon</t>
  </si>
  <si>
    <t>06 19 02 65 36</t>
  </si>
  <si>
    <t>thierry.roziere33@gmail.com</t>
  </si>
  <si>
    <t>RUARD</t>
  </si>
  <si>
    <t>Carsac Aillac</t>
  </si>
  <si>
    <t>23 rue Nelson Mandela</t>
  </si>
  <si>
    <t>m.triballier@hotmail.fr</t>
  </si>
  <si>
    <t>508 route de Lacoste</t>
  </si>
  <si>
    <t>SAAVEDRA CARDOSO</t>
  </si>
  <si>
    <t>Lily</t>
  </si>
  <si>
    <t>psi.c@hotmail.com</t>
  </si>
  <si>
    <t>SAAVEDRA SOARES</t>
  </si>
  <si>
    <t>Iris</t>
  </si>
  <si>
    <t>SABIDUSSI</t>
  </si>
  <si>
    <t>100 chemin de l'ancienne chapelle</t>
  </si>
  <si>
    <t>jonathansabidussi@hotmail.fr</t>
  </si>
  <si>
    <t>SAGUET</t>
  </si>
  <si>
    <t>3 impasse du Baleytier</t>
  </si>
  <si>
    <t>sabrina.laroumanie@gamail.com</t>
  </si>
  <si>
    <t>SAILLARD</t>
  </si>
  <si>
    <t>Mensignac</t>
  </si>
  <si>
    <t>26 Route de Grange de Brande</t>
  </si>
  <si>
    <t>juliefaucom24@gmail.com</t>
  </si>
  <si>
    <t>SANARY LANOISELEE</t>
  </si>
  <si>
    <t>Luckas</t>
  </si>
  <si>
    <t xml:space="preserve">513 route de l'Isle </t>
  </si>
  <si>
    <t>laura.lanoiselee@gmail.com</t>
  </si>
  <si>
    <t>SANCHEZ</t>
  </si>
  <si>
    <t>12 Route de Sainte-Alvere</t>
  </si>
  <si>
    <t>ln.24@orange.fr</t>
  </si>
  <si>
    <t>SARRUT</t>
  </si>
  <si>
    <t>14, chemin de la Pierre Panlaire</t>
  </si>
  <si>
    <t>clementsarrut@gmail.com</t>
  </si>
  <si>
    <t>SENEJOUX</t>
  </si>
  <si>
    <t>14 LOT DES ACACIAS</t>
  </si>
  <si>
    <t>Oui</t>
  </si>
  <si>
    <t>ASC 33 TT</t>
  </si>
  <si>
    <t>TALENCE</t>
  </si>
  <si>
    <t>202 avenue de Thouars</t>
  </si>
  <si>
    <t>Résidence Pléiade Maucamp B7 appt 161</t>
  </si>
  <si>
    <t>denis.senejoux79@orange.fr</t>
  </si>
  <si>
    <t>SAVIGNY SUR ORGE</t>
  </si>
  <si>
    <t>4-6 RUE CAMILLE CLAUDEL</t>
  </si>
  <si>
    <t>RES LE SUFREN</t>
  </si>
  <si>
    <t>06 76 84 80 50</t>
  </si>
  <si>
    <t>pierre.24@orange.fr</t>
  </si>
  <si>
    <t>SERVOZ GAUDINO</t>
  </si>
  <si>
    <t xml:space="preserve">35 lotissement Croix-Blaudu </t>
  </si>
  <si>
    <t>sofix3@gmail.com</t>
  </si>
  <si>
    <t>SEVERE</t>
  </si>
  <si>
    <t>Wyatt</t>
  </si>
  <si>
    <t>Le changes Bassillac</t>
  </si>
  <si>
    <t>16 routes des Daims</t>
  </si>
  <si>
    <t>gwendalsevere@gmail.com</t>
  </si>
  <si>
    <t>SIBERT</t>
  </si>
  <si>
    <t>14 ROUTE DE PARIS</t>
  </si>
  <si>
    <t>CHANTECOR</t>
  </si>
  <si>
    <t>sibert.martine@wanadoo.fr</t>
  </si>
  <si>
    <t>SILVA</t>
  </si>
  <si>
    <t>125 rue du 08 mai 1945</t>
  </si>
  <si>
    <t>rodolphe.silva@sfr.fr</t>
  </si>
  <si>
    <t>SOLASSOL</t>
  </si>
  <si>
    <t>330 route des crêtes</t>
  </si>
  <si>
    <t>chr.solassol@gmail.com</t>
  </si>
  <si>
    <t>SOULIER</t>
  </si>
  <si>
    <t xml:space="preserve">27 avenue Pasteur </t>
  </si>
  <si>
    <t>flash19@sfr.fr</t>
  </si>
  <si>
    <t>STIL</t>
  </si>
  <si>
    <t>Razac sur L'Isle</t>
  </si>
  <si>
    <t xml:space="preserve">21 rue Lagrange Chancel </t>
  </si>
  <si>
    <t>emiliestil@yahoo.fr</t>
  </si>
  <si>
    <t>STRASSER</t>
  </si>
  <si>
    <t>383 Route des Terres Blanches</t>
  </si>
  <si>
    <t>05 53 50 28 75</t>
  </si>
  <si>
    <t>06 08 31 54 51</t>
  </si>
  <si>
    <t>strasser.gerard@wanadoo.fr</t>
  </si>
  <si>
    <t>SUBREGIS</t>
  </si>
  <si>
    <t>GRAULET</t>
  </si>
  <si>
    <t>maya70@wanadoo.fr</t>
  </si>
  <si>
    <t>TAHON</t>
  </si>
  <si>
    <t>50 lotissement le Gour</t>
  </si>
  <si>
    <t>tahon.aurore@gmail.com</t>
  </si>
  <si>
    <t>TANQUEREL</t>
  </si>
  <si>
    <t>Lyam</t>
  </si>
  <si>
    <t>Montignac-Lascaux</t>
  </si>
  <si>
    <t>17 village des Cashines</t>
  </si>
  <si>
    <t>eventanquerel@gmail.com</t>
  </si>
  <si>
    <t>TARRIT</t>
  </si>
  <si>
    <t>Delio</t>
  </si>
  <si>
    <t>19 rue du breil</t>
  </si>
  <si>
    <t>laetizac@gmail.com</t>
  </si>
  <si>
    <t>Allassac</t>
  </si>
  <si>
    <t>36, rue des Prés Hivert</t>
  </si>
  <si>
    <t>alvec03@zohomail.eu</t>
  </si>
  <si>
    <t>TESSIER</t>
  </si>
  <si>
    <t>37, route de Chercuzac</t>
  </si>
  <si>
    <t>bernard.marie.tessier@gmail.com</t>
  </si>
  <si>
    <t>THIBART</t>
  </si>
  <si>
    <t>867 Chemin de la Fajolle</t>
  </si>
  <si>
    <t>thibart.franck@orange.fr</t>
  </si>
  <si>
    <t>THIERES</t>
  </si>
  <si>
    <t>13 rue Vidal</t>
  </si>
  <si>
    <t>pthieres@orange.fr</t>
  </si>
  <si>
    <t>THOLEY</t>
  </si>
  <si>
    <t>489 rue de la tonnelerie</t>
  </si>
  <si>
    <t>pascal.tholey@neuf.fr</t>
  </si>
  <si>
    <t>TINELLI</t>
  </si>
  <si>
    <t>Mauzac et Grand Castang</t>
  </si>
  <si>
    <t>215 Route de la gare</t>
  </si>
  <si>
    <t>alban.tinelli@wanadoo.fr</t>
  </si>
  <si>
    <t>trenykyllian@gmail.com</t>
  </si>
  <si>
    <t>loristreny@gmail.com</t>
  </si>
  <si>
    <t>539 ROUTE DE BELLEVUE</t>
  </si>
  <si>
    <t>TRIPP</t>
  </si>
  <si>
    <t>884 ROUTE DE GAGEAC</t>
  </si>
  <si>
    <t>LE MARAIS</t>
  </si>
  <si>
    <t>jamesy636@hotmail.co.uk</t>
  </si>
  <si>
    <t>TROIVAUX</t>
  </si>
  <si>
    <t>41 rue des Champs</t>
  </si>
  <si>
    <t>Résidence C - Appt 45</t>
  </si>
  <si>
    <t>thomas.troivaux@wanadoo.fr</t>
  </si>
  <si>
    <t>87 Route Des Fieux</t>
  </si>
  <si>
    <t>TRUNEL</t>
  </si>
  <si>
    <t>5 rue du 8 mai 1945</t>
  </si>
  <si>
    <t>philippe.trunel1960@gmail.com</t>
  </si>
  <si>
    <t>VALETTE</t>
  </si>
  <si>
    <t>4250 route de Gourdon</t>
  </si>
  <si>
    <t>bevalette@gmail.com</t>
  </si>
  <si>
    <t>VALPROMIS</t>
  </si>
  <si>
    <t>19 RUE DU CLOS CHAROUFFIE</t>
  </si>
  <si>
    <t>spaze241@gmail.com</t>
  </si>
  <si>
    <t>VAN CAPPEL</t>
  </si>
  <si>
    <t>21 chemin de Cap Blanc</t>
  </si>
  <si>
    <t>Le petit paradis</t>
  </si>
  <si>
    <t>elise.grelier@orange.fr</t>
  </si>
  <si>
    <t>VANHOUTTE</t>
  </si>
  <si>
    <t>96 avenue Victor Hugo</t>
  </si>
  <si>
    <t>alexis54deuxville@hormail.fr</t>
  </si>
  <si>
    <t>VANNARATH</t>
  </si>
  <si>
    <t>6 Rue Séguier</t>
  </si>
  <si>
    <t>ericvannarath@gmail.com</t>
  </si>
  <si>
    <t>VANSIMAEYS</t>
  </si>
  <si>
    <t>40 ROUTE DU BLANQUET</t>
  </si>
  <si>
    <t>jm.vansimaeys@orange.fr</t>
  </si>
  <si>
    <t>VAUQUELIN</t>
  </si>
  <si>
    <t>16 impasse des Champs</t>
  </si>
  <si>
    <t>antoine.vauquelin@orange.fr</t>
  </si>
  <si>
    <t>VAVASSORI</t>
  </si>
  <si>
    <t>mayac</t>
  </si>
  <si>
    <t>92 chemin de la Varangue</t>
  </si>
  <si>
    <t>christophe.vavassori@outlook.com</t>
  </si>
  <si>
    <t>VERDIER</t>
  </si>
  <si>
    <t>107 rue Clairat</t>
  </si>
  <si>
    <t>davidverdier1@homail.fr</t>
  </si>
  <si>
    <t>VERMERSCH</t>
  </si>
  <si>
    <t>15 rue des platanes</t>
  </si>
  <si>
    <t>cedric.vermersch1@gmail.com</t>
  </si>
  <si>
    <t>pat.vey23@gmail.com</t>
  </si>
  <si>
    <t>69 route de puybaret</t>
  </si>
  <si>
    <t xml:space="preserve">30 impasse du parc </t>
  </si>
  <si>
    <t>dvidalpro@gmail.com</t>
  </si>
  <si>
    <t>VIGIER</t>
  </si>
  <si>
    <t>21 Rue des Catalpas</t>
  </si>
  <si>
    <t>di.vigier@gmail.com</t>
  </si>
  <si>
    <t>VINCENT</t>
  </si>
  <si>
    <t>LA GUILLOU</t>
  </si>
  <si>
    <t>noele.vincent@orange.fr</t>
  </si>
  <si>
    <t>VOLCKAERT</t>
  </si>
  <si>
    <t>la Bachellerie</t>
  </si>
  <si>
    <t>460 chemin de la lande</t>
  </si>
  <si>
    <t>apvolckaert@gmail.com</t>
  </si>
  <si>
    <t>WALTER</t>
  </si>
  <si>
    <t>714 Route des Gabarres</t>
  </si>
  <si>
    <t>ematthiasw@hotmail.com</t>
  </si>
  <si>
    <t>WATREMEZ</t>
  </si>
  <si>
    <t>107 chemin de Galilée</t>
  </si>
  <si>
    <t>jacqueswatremez@free.fr</t>
  </si>
  <si>
    <t>WEISS</t>
  </si>
  <si>
    <t>sainte foy la grande</t>
  </si>
  <si>
    <t>33 boulevard gratiolet</t>
  </si>
  <si>
    <t>sophieloubet.bouchereau@gmail.com</t>
  </si>
  <si>
    <t>WILLERY</t>
  </si>
  <si>
    <t>2 rue haute</t>
  </si>
  <si>
    <t>willery.roger@orange.fr</t>
  </si>
  <si>
    <t>thomas.willery@orange.fr</t>
  </si>
  <si>
    <t>YIGIT</t>
  </si>
  <si>
    <t>Ilkam</t>
  </si>
  <si>
    <t>221 route de villac</t>
  </si>
  <si>
    <t>cindymanie05@gmail.com</t>
  </si>
  <si>
    <t>8 chemin de la montas</t>
  </si>
  <si>
    <t>8 chemin de las montas</t>
  </si>
  <si>
    <t>ZONENBERG</t>
  </si>
  <si>
    <t>236 av michel grandou</t>
  </si>
  <si>
    <t xml:space="preserve">Retour des engagements pour le 
MERCREDI 15 OCTOBRE 2025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</si>
</sst>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[$-F800]dddd\,\ mmmm\ dd\,\ yyyy"/>
  </numFmts>
  <fonts count="31" x14ac:knownFonts="1">
    <font>
      <sz val="11"/>
      <color theme="1"/>
      <name val="Calibri"/>
      <family val="2"/>
      <scheme val="minor"/>
    </font>
    <font>
      <i/>
      <sz val="14"/>
      <color theme="1"/>
      <name val="Comic Sans MS"/>
      <family val="4"/>
    </font>
    <font>
      <sz val="14"/>
      <color rgb="FF2E74B5"/>
      <name val="Comic Sans MS"/>
      <family val="4"/>
    </font>
    <font>
      <sz val="12"/>
      <color theme="1"/>
      <name val="Comic Sans MS"/>
      <family val="4"/>
    </font>
    <font>
      <i/>
      <sz val="12"/>
      <color theme="1"/>
      <name val="Comic Sans MS"/>
      <family val="4"/>
    </font>
    <font>
      <u/>
      <sz val="11"/>
      <color theme="10"/>
      <name val="Calibri"/>
      <family val="2"/>
      <scheme val="minor"/>
    </font>
    <font>
      <sz val="14"/>
      <color theme="1"/>
      <name val="Comic Sans MS"/>
      <family val="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i/>
      <sz val="14"/>
      <color rgb="FFFF0000"/>
      <name val="Comic Sans MS"/>
      <family val="4"/>
    </font>
    <font>
      <b/>
      <sz val="14"/>
      <color theme="1"/>
      <name val="Comic Sans MS"/>
      <family val="4"/>
    </font>
    <font>
      <b/>
      <sz val="14"/>
      <color rgb="FFFF0000"/>
      <name val="Comic Sans MS"/>
      <family val="4"/>
    </font>
    <font>
      <u/>
      <sz val="16"/>
      <color rgb="FFFF0000"/>
      <name val="Comic Sans MS"/>
      <family val="4"/>
    </font>
    <font>
      <b/>
      <sz val="16"/>
      <color theme="10"/>
      <name val="Calibri"/>
      <family val="2"/>
      <scheme val="minor"/>
    </font>
    <font>
      <sz val="12"/>
      <color rgb="FFFF0000"/>
      <name val="Comic Sans MS"/>
      <family val="4"/>
    </font>
    <font>
      <b/>
      <u/>
      <sz val="12"/>
      <color rgb="FF000000"/>
      <name val="Comic Sans MS"/>
      <family val="4"/>
    </font>
    <font>
      <sz val="12"/>
      <color rgb="FF000000"/>
      <name val="Comic Sans MS"/>
      <family val="4"/>
    </font>
    <font>
      <sz val="12"/>
      <color rgb="FF0000FF"/>
      <name val="Comic Sans MS"/>
      <family val="4"/>
    </font>
    <font>
      <b/>
      <sz val="18"/>
      <color rgb="FFFF0000"/>
      <name val="Comic Sans MS"/>
      <family val="4"/>
    </font>
    <font>
      <sz val="18"/>
      <color theme="1"/>
      <name val="Comic Sans MS"/>
      <family val="4"/>
    </font>
    <font>
      <b/>
      <u/>
      <sz val="14"/>
      <color theme="10"/>
      <name val="Calibri"/>
      <family val="2"/>
      <scheme val="minor"/>
    </font>
    <font>
      <b/>
      <i/>
      <sz val="18"/>
      <color theme="1"/>
      <name val="Comic Sans MS"/>
      <family val="4"/>
    </font>
    <font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24"/>
      <color rgb="FF2E74B5"/>
      <name val="Comic Sans MS"/>
      <family val="4"/>
    </font>
    <font>
      <b/>
      <sz val="16"/>
      <color rgb="FFFF0000"/>
      <name val="Calibri"/>
      <family val="2"/>
      <scheme val="minor"/>
    </font>
    <font>
      <b/>
      <u/>
      <sz val="12"/>
      <color theme="1"/>
      <name val="Comic Sans MS"/>
      <family val="4"/>
    </font>
    <font>
      <i/>
      <sz val="22"/>
      <color theme="1"/>
      <name val="Comic Sans MS"/>
      <family val="4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22" fillId="0" borderId="0"/>
  </cellStyleXfs>
  <cellXfs count="138">
    <xf numFmtId="0" fontId="0" fillId="0" borderId="0" xfId="0"/>
    <xf numFmtId="0" fontId="7" fillId="0" borderId="0" xfId="0" applyFont="1"/>
    <xf numFmtId="0" fontId="7" fillId="0" borderId="7" xfId="0" applyFont="1" applyBorder="1"/>
    <xf numFmtId="0" fontId="6" fillId="0" borderId="13" xfId="0" applyFont="1" applyBorder="1" applyAlignment="1">
      <alignment horizontal="justify" vertical="center"/>
    </xf>
    <xf numFmtId="0" fontId="0" fillId="3" borderId="0" xfId="0" applyFill="1"/>
    <xf numFmtId="0" fontId="7" fillId="3" borderId="0" xfId="0" applyFont="1" applyFill="1"/>
    <xf numFmtId="0" fontId="0" fillId="0" borderId="13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12" xfId="0" applyBorder="1" applyProtection="1"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6" fillId="0" borderId="14" xfId="0" applyFont="1" applyBorder="1" applyAlignment="1" applyProtection="1">
      <alignment horizontal="right" vertical="center" indent="1"/>
      <protection locked="0"/>
    </xf>
    <xf numFmtId="0" fontId="7" fillId="0" borderId="14" xfId="0" applyFont="1" applyBorder="1" applyAlignment="1" applyProtection="1">
      <alignment horizontal="right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18" fillId="3" borderId="6" xfId="0" applyFont="1" applyFill="1" applyBorder="1" applyProtection="1">
      <protection locked="0"/>
    </xf>
    <xf numFmtId="0" fontId="19" fillId="3" borderId="6" xfId="0" applyFont="1" applyFill="1" applyBorder="1" applyProtection="1">
      <protection locked="0"/>
    </xf>
    <xf numFmtId="0" fontId="22" fillId="0" borderId="0" xfId="0" applyFont="1"/>
    <xf numFmtId="0" fontId="0" fillId="5" borderId="0" xfId="0" applyFill="1"/>
    <xf numFmtId="0" fontId="23" fillId="6" borderId="20" xfId="2" applyFont="1" applyFill="1" applyBorder="1" applyAlignment="1">
      <alignment horizontal="center" vertical="center"/>
    </xf>
    <xf numFmtId="0" fontId="24" fillId="0" borderId="0" xfId="2" applyFont="1" applyAlignment="1">
      <alignment horizontal="center" vertical="center" wrapText="1"/>
    </xf>
    <xf numFmtId="14" fontId="24" fillId="0" borderId="0" xfId="2" applyNumberFormat="1" applyFont="1" applyAlignment="1">
      <alignment horizontal="center" vertical="center" wrapText="1"/>
    </xf>
    <xf numFmtId="14" fontId="0" fillId="0" borderId="0" xfId="0" applyNumberFormat="1"/>
    <xf numFmtId="0" fontId="6" fillId="4" borderId="11" xfId="0" applyFont="1" applyFill="1" applyBorder="1" applyAlignment="1">
      <alignment horizontal="center" vertical="center" wrapText="1"/>
    </xf>
    <xf numFmtId="6" fontId="6" fillId="3" borderId="11" xfId="0" applyNumberFormat="1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 applyProtection="1">
      <alignment horizontal="center"/>
      <protection locked="0"/>
    </xf>
    <xf numFmtId="6" fontId="11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6" fontId="6" fillId="3" borderId="4" xfId="0" applyNumberFormat="1" applyFont="1" applyFill="1" applyBorder="1" applyAlignment="1">
      <alignment horizontal="center" vertical="center" wrapText="1"/>
    </xf>
    <xf numFmtId="0" fontId="18" fillId="3" borderId="0" xfId="0" applyFont="1" applyFill="1" applyProtection="1">
      <protection locked="0"/>
    </xf>
    <xf numFmtId="0" fontId="19" fillId="3" borderId="0" xfId="0" applyFont="1" applyFill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justify" vertical="center" wrapText="1"/>
    </xf>
    <xf numFmtId="0" fontId="25" fillId="0" borderId="13" xfId="0" applyFont="1" applyBorder="1" applyAlignment="1">
      <alignment horizontal="justify" vertical="center"/>
    </xf>
    <xf numFmtId="0" fontId="25" fillId="0" borderId="0" xfId="0" applyFont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3" borderId="7" xfId="0" applyFill="1" applyBorder="1"/>
    <xf numFmtId="0" fontId="0" fillId="3" borderId="13" xfId="0" applyFill="1" applyBorder="1"/>
    <xf numFmtId="0" fontId="25" fillId="0" borderId="13" xfId="0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26" fillId="0" borderId="13" xfId="0" applyFont="1" applyBorder="1" applyAlignment="1">
      <alignment horizontal="center" vertical="center"/>
    </xf>
    <xf numFmtId="0" fontId="0" fillId="3" borderId="10" xfId="0" applyFill="1" applyBorder="1"/>
    <xf numFmtId="0" fontId="0" fillId="3" borderId="6" xfId="0" applyFill="1" applyBorder="1"/>
    <xf numFmtId="0" fontId="0" fillId="3" borderId="5" xfId="0" applyFill="1" applyBorder="1"/>
    <xf numFmtId="0" fontId="2" fillId="0" borderId="0" xfId="0" applyFont="1" applyAlignment="1" applyProtection="1">
      <alignment horizontal="right" vertical="center"/>
      <protection locked="0"/>
    </xf>
    <xf numFmtId="164" fontId="2" fillId="0" borderId="7" xfId="0" applyNumberFormat="1" applyFont="1" applyBorder="1" applyAlignment="1" applyProtection="1">
      <alignment vertical="center"/>
      <protection locked="0"/>
    </xf>
    <xf numFmtId="0" fontId="13" fillId="0" borderId="0" xfId="1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0" fillId="0" borderId="0" xfId="1" applyFont="1" applyBorder="1" applyAlignment="1" applyProtection="1">
      <alignment vertical="center"/>
      <protection locked="0"/>
    </xf>
    <xf numFmtId="0" fontId="7" fillId="0" borderId="14" xfId="0" applyFont="1" applyBorder="1" applyAlignment="1">
      <alignment horizontal="right"/>
    </xf>
    <xf numFmtId="0" fontId="6" fillId="0" borderId="14" xfId="0" applyFont="1" applyBorder="1" applyAlignment="1">
      <alignment horizontal="right" vertical="center" indent="1"/>
    </xf>
    <xf numFmtId="6" fontId="6" fillId="3" borderId="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8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1" fillId="0" borderId="13" xfId="0" applyFont="1" applyBorder="1" applyAlignment="1">
      <alignment horizontal="left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6" fillId="7" borderId="6" xfId="0" applyFont="1" applyFill="1" applyBorder="1" applyAlignment="1" applyProtection="1">
      <alignment horizontal="center" vertical="center" wrapText="1"/>
      <protection locked="0"/>
    </xf>
    <xf numFmtId="0" fontId="3" fillId="3" borderId="27" xfId="0" applyFont="1" applyFill="1" applyBorder="1" applyAlignment="1">
      <alignment horizontal="center" vertical="center" wrapText="1"/>
    </xf>
    <xf numFmtId="0" fontId="28" fillId="8" borderId="13" xfId="0" applyFont="1" applyFill="1" applyBorder="1" applyAlignment="1">
      <alignment horizontal="center" vertical="center" wrapText="1"/>
    </xf>
    <xf numFmtId="0" fontId="28" fillId="8" borderId="0" xfId="0" applyFont="1" applyFill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0" fillId="3" borderId="0" xfId="0" applyFill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14" fillId="0" borderId="0" xfId="0" applyFont="1" applyAlignment="1" applyProtection="1">
      <alignment horizontal="left" vertical="center" wrapText="1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7" xfId="0" applyFont="1" applyBorder="1" applyAlignment="1" applyProtection="1">
      <alignment horizontal="left" vertical="center"/>
      <protection locked="0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0" fillId="7" borderId="28" xfId="0" applyFont="1" applyFill="1" applyBorder="1" applyAlignment="1" applyProtection="1">
      <alignment horizontal="center" vertical="center" wrapText="1"/>
      <protection locked="0"/>
    </xf>
    <xf numFmtId="0" fontId="30" fillId="7" borderId="30" xfId="0" applyFont="1" applyFill="1" applyBorder="1" applyAlignment="1" applyProtection="1">
      <alignment horizontal="center" vertical="center" wrapText="1"/>
      <protection locked="0"/>
    </xf>
    <xf numFmtId="0" fontId="30" fillId="7" borderId="26" xfId="0" applyFont="1" applyFill="1" applyBorder="1" applyAlignment="1" applyProtection="1">
      <alignment horizontal="center" vertical="center" wrapText="1"/>
      <protection locked="0"/>
    </xf>
    <xf numFmtId="1" fontId="3" fillId="7" borderId="22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23" xfId="0" applyNumberFormat="1" applyFont="1" applyFill="1" applyBorder="1" applyAlignment="1" applyProtection="1">
      <alignment horizontal="center" vertical="center" wrapText="1"/>
      <protection locked="0"/>
    </xf>
    <xf numFmtId="0" fontId="3" fillId="7" borderId="22" xfId="0" applyFont="1" applyFill="1" applyBorder="1" applyAlignment="1" applyProtection="1">
      <alignment horizontal="center" vertical="center" wrapText="1"/>
      <protection locked="0"/>
    </xf>
    <xf numFmtId="0" fontId="3" fillId="7" borderId="23" xfId="0" applyFont="1" applyFill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1" fillId="0" borderId="9" xfId="0" applyFont="1" applyBorder="1" applyAlignment="1" applyProtection="1">
      <alignment horizontal="center" vertical="center"/>
      <protection locked="0"/>
    </xf>
    <xf numFmtId="0" fontId="21" fillId="0" borderId="8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7" fillId="0" borderId="7" xfId="0" applyFont="1" applyBorder="1" applyAlignment="1" applyProtection="1">
      <alignment horizontal="center" vertical="center"/>
      <protection locked="0"/>
    </xf>
    <xf numFmtId="0" fontId="6" fillId="4" borderId="1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left" vertical="top"/>
    </xf>
    <xf numFmtId="0" fontId="6" fillId="2" borderId="3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 vertical="top"/>
    </xf>
    <xf numFmtId="0" fontId="6" fillId="4" borderId="1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6" fontId="6" fillId="3" borderId="11" xfId="0" applyNumberFormat="1" applyFont="1" applyFill="1" applyBorder="1" applyAlignment="1">
      <alignment horizontal="center" vertical="center" wrapText="1"/>
    </xf>
    <xf numFmtId="6" fontId="6" fillId="3" borderId="3" xfId="0" applyNumberFormat="1" applyFont="1" applyFill="1" applyBorder="1" applyAlignment="1">
      <alignment horizontal="center" vertical="center" wrapText="1"/>
    </xf>
    <xf numFmtId="6" fontId="6" fillId="3" borderId="2" xfId="0" applyNumberFormat="1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right" vertical="center" wrapText="1" indent="2"/>
    </xf>
    <xf numFmtId="0" fontId="10" fillId="0" borderId="3" xfId="0" applyFont="1" applyBorder="1" applyAlignment="1">
      <alignment horizontal="right" vertical="center" wrapText="1" indent="2"/>
    </xf>
    <xf numFmtId="0" fontId="10" fillId="0" borderId="2" xfId="0" applyFont="1" applyBorder="1" applyAlignment="1">
      <alignment horizontal="right" vertical="center" wrapText="1" indent="2"/>
    </xf>
    <xf numFmtId="0" fontId="6" fillId="0" borderId="12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5" fillId="7" borderId="16" xfId="1" applyFill="1" applyBorder="1" applyAlignment="1" applyProtection="1">
      <alignment horizontal="center" vertical="center"/>
      <protection locked="0"/>
    </xf>
    <xf numFmtId="0" fontId="5" fillId="7" borderId="2" xfId="1" applyFill="1" applyBorder="1" applyAlignment="1" applyProtection="1">
      <alignment horizontal="center" vertical="center"/>
      <protection locked="0"/>
    </xf>
    <xf numFmtId="0" fontId="6" fillId="7" borderId="16" xfId="0" applyFont="1" applyFill="1" applyBorder="1" applyAlignment="1" applyProtection="1">
      <alignment horizontal="left" vertical="top"/>
      <protection locked="0"/>
    </xf>
    <xf numFmtId="0" fontId="6" fillId="7" borderId="3" xfId="0" applyFont="1" applyFill="1" applyBorder="1" applyAlignment="1" applyProtection="1">
      <alignment horizontal="left" vertical="top"/>
      <protection locked="0"/>
    </xf>
    <xf numFmtId="0" fontId="6" fillId="7" borderId="2" xfId="0" applyFont="1" applyFill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" fontId="2" fillId="0" borderId="13" xfId="0" quotePrefix="1" applyNumberFormat="1" applyFont="1" applyBorder="1" applyAlignment="1" applyProtection="1">
      <alignment horizontal="center" vertical="center"/>
      <protection locked="0"/>
    </xf>
    <xf numFmtId="1" fontId="2" fillId="0" borderId="0" xfId="0" applyNumberFormat="1" applyFont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left" vertical="top"/>
      <protection locked="0"/>
    </xf>
    <xf numFmtId="0" fontId="6" fillId="2" borderId="2" xfId="0" applyFont="1" applyFill="1" applyBorder="1" applyAlignment="1" applyProtection="1">
      <alignment horizontal="left" vertical="top"/>
      <protection locked="0"/>
    </xf>
    <xf numFmtId="0" fontId="25" fillId="0" borderId="0" xfId="0" applyFont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4" fillId="0" borderId="21" xfId="2" applyFont="1" applyBorder="1" applyAlignment="1">
      <alignment horizontal="center" vertical="center" wrapText="1"/>
    </xf>
  </cellXfs>
  <cellStyles count="3">
    <cellStyle name="Lien hypertexte" xfId="1" builtinId="8"/>
    <cellStyle name="Normal" xfId="0" builtinId="0"/>
    <cellStyle name="Normal_Base 2 licenciés saison 2003-2004" xfId="2" xr:uid="{00000000-0005-0000-0000-000002000000}"/>
  </cellStyles>
  <dxfs count="3"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5" Type="http://schemas.openxmlformats.org/officeDocument/2006/relationships/image" Target="../media/image6.jpe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1028950</xdr:colOff>
      <xdr:row>1</xdr:row>
      <xdr:rowOff>11906</xdr:rowOff>
    </xdr:from>
    <xdr:to>
      <xdr:col>2</xdr:col>
      <xdr:colOff>1030831</xdr:colOff>
      <xdr:row>4</xdr:row>
      <xdr:rowOff>119064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54768-B3EF-CDA1-5530-EEF442702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67075" y="202406"/>
          <a:ext cx="1421106" cy="1335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378310</xdr:colOff>
      <xdr:row>43</xdr:row>
      <xdr:rowOff>312752</xdr:rowOff>
    </xdr:from>
    <xdr:to>
      <xdr:col>3</xdr:col>
      <xdr:colOff>1310640</xdr:colOff>
      <xdr:row>54</xdr:row>
      <xdr:rowOff>172266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01D3E84-D5B5-4106-890E-8ADAA54BA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2150" y="12870512"/>
          <a:ext cx="3766970" cy="23588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469356</xdr:colOff>
      <xdr:row>1</xdr:row>
      <xdr:rowOff>47625</xdr:rowOff>
    </xdr:from>
    <xdr:to>
      <xdr:col>2</xdr:col>
      <xdr:colOff>471237</xdr:colOff>
      <xdr:row>4</xdr:row>
      <xdr:rowOff>154783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B026E69-DEAC-4FD2-AF18-E5969342F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07481" y="238125"/>
          <a:ext cx="1421106" cy="1335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761999</xdr:colOff>
      <xdr:row>24</xdr:row>
      <xdr:rowOff>59531</xdr:rowOff>
    </xdr:from>
    <xdr:to>
      <xdr:col>5</xdr:col>
      <xdr:colOff>2076449</xdr:colOff>
      <xdr:row>27</xdr:row>
      <xdr:rowOff>152399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469D88C-2788-5D31-E27D-640441F4A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4718" y="5881687"/>
          <a:ext cx="1314450" cy="688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2081212</xdr:colOff>
      <xdr:row>18</xdr:row>
      <xdr:rowOff>33338</xdr:rowOff>
    </xdr:from>
    <xdr:to>
      <xdr:col>5</xdr:col>
      <xdr:colOff>683418</xdr:colOff>
      <xdr:row>22</xdr:row>
      <xdr:rowOff>83344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B74B504-33AC-C5AC-E69D-F27C07B43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7462" y="5462588"/>
          <a:ext cx="1114425" cy="835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83345</xdr:colOff>
      <xdr:row>16</xdr:row>
      <xdr:rowOff>202407</xdr:rowOff>
    </xdr:from>
    <xdr:to>
      <xdr:col>4</xdr:col>
      <xdr:colOff>47626</xdr:colOff>
      <xdr:row>29</xdr:row>
      <xdr:rowOff>86554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F1FF007-BD5E-CDCB-BDFC-D147CCDA4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9564" y="5167313"/>
          <a:ext cx="4024312" cy="2491615"/>
        </a:xfrm>
        <a:prstGeom prst="rect">
          <a:avLst/>
        </a:prstGeom>
      </xdr:spPr>
    </xdr:pic>
    <xdr:clientData/>
  </xdr:twoCellAnchor>
  <xdr:twoCellAnchor editAs="oneCell">
    <xdr:from>
      <xdr:col>4</xdr:col>
      <xdr:colOff>214313</xdr:colOff>
      <xdr:row>24</xdr:row>
      <xdr:rowOff>71437</xdr:rowOff>
    </xdr:from>
    <xdr:to>
      <xdr:col>4</xdr:col>
      <xdr:colOff>1964532</xdr:colOff>
      <xdr:row>27</xdr:row>
      <xdr:rowOff>98434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1C8DBD5E-BCBE-5EFF-09EF-835C00847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0563" y="6679406"/>
          <a:ext cx="1750219" cy="5984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70"/>
  <sheetViews>
    <sheetView tabSelected="1" zoomScale="75" zoomScaleNormal="75" zoomScaleSheetLayoutView="80" workbookViewId="0">
      <selection activeCell="I10" sqref="I10"/>
    </sheetView>
  </sheetViews>
  <sheetFormatPr baseColWidth="10" defaultRowHeight="15" x14ac:dyDescent="0.25"/>
  <cols>
    <col min="1" max="1" width="3.42578125" customWidth="1"/>
    <col min="2" max="3" width="20.7109375" customWidth="1"/>
    <col min="4" max="4" width="24" customWidth="1"/>
    <col min="5" max="8" width="25.28515625" customWidth="1"/>
    <col min="9" max="10" width="40" style="4" customWidth="1"/>
    <col min="11" max="16" width="11.42578125" style="4"/>
  </cols>
  <sheetData>
    <row r="1" spans="2:16" ht="15.75" thickBot="1" x14ac:dyDescent="0.3"/>
    <row r="2" spans="2:16" ht="30.75" customHeight="1" x14ac:dyDescent="0.25">
      <c r="B2" s="10"/>
      <c r="C2" s="94" t="s">
        <v>0</v>
      </c>
      <c r="D2" s="94"/>
      <c r="E2" s="94"/>
      <c r="F2" s="94"/>
      <c r="G2" s="94"/>
      <c r="H2" s="95"/>
    </row>
    <row r="3" spans="2:16" ht="29.25" customHeight="1" x14ac:dyDescent="0.25">
      <c r="B3" s="6"/>
      <c r="C3" s="96" t="s">
        <v>687</v>
      </c>
      <c r="D3" s="96"/>
      <c r="E3" s="96"/>
      <c r="F3" s="96"/>
      <c r="G3" s="96"/>
      <c r="H3" s="97"/>
    </row>
    <row r="4" spans="2:16" ht="37.5" customHeight="1" x14ac:dyDescent="0.25">
      <c r="B4" s="6"/>
      <c r="C4" s="98" t="s">
        <v>683</v>
      </c>
      <c r="D4" s="98"/>
      <c r="E4" s="98"/>
      <c r="F4" s="98"/>
      <c r="G4" s="98"/>
      <c r="H4" s="99"/>
    </row>
    <row r="5" spans="2:16" ht="18" customHeight="1" thickBot="1" x14ac:dyDescent="0.65">
      <c r="B5" s="11"/>
      <c r="C5" s="12"/>
      <c r="D5" s="16"/>
      <c r="E5" s="17"/>
      <c r="F5" s="17"/>
      <c r="G5" s="17"/>
      <c r="H5" s="7"/>
    </row>
    <row r="6" spans="2:16" s="1" customFormat="1" ht="21.75" thickBot="1" x14ac:dyDescent="0.45">
      <c r="B6" s="53" t="s">
        <v>10</v>
      </c>
      <c r="C6" s="27"/>
      <c r="D6" s="54" t="s">
        <v>9</v>
      </c>
      <c r="E6" s="110" t="str">
        <f>IF(C6="","",VLOOKUP(C6,clubs!$A$2:$B$18,2))</f>
        <v/>
      </c>
      <c r="F6" s="111"/>
      <c r="G6" s="111"/>
      <c r="H6" s="112"/>
      <c r="I6" s="5"/>
      <c r="N6" s="5"/>
      <c r="O6" s="5"/>
      <c r="P6" s="5"/>
    </row>
    <row r="7" spans="2:16" s="1" customFormat="1" ht="21.75" thickBot="1" x14ac:dyDescent="0.35">
      <c r="B7" s="3"/>
      <c r="H7" s="2"/>
      <c r="I7" s="5"/>
      <c r="J7" s="5">
        <f>32.71*3/4</f>
        <v>24.532499999999999</v>
      </c>
      <c r="K7" s="5"/>
      <c r="L7" s="5"/>
      <c r="M7" s="5"/>
      <c r="N7" s="5"/>
      <c r="O7" s="5"/>
      <c r="P7" s="5"/>
    </row>
    <row r="8" spans="2:16" s="1" customFormat="1" ht="42.75" customHeight="1" thickBot="1" x14ac:dyDescent="0.35">
      <c r="B8" s="100" t="s">
        <v>1</v>
      </c>
      <c r="C8" s="101"/>
      <c r="D8" s="15" t="s">
        <v>2</v>
      </c>
      <c r="E8" s="113" t="s">
        <v>45</v>
      </c>
      <c r="F8" s="114"/>
      <c r="G8" s="115"/>
      <c r="H8" s="15" t="s">
        <v>3</v>
      </c>
      <c r="I8" s="5"/>
      <c r="J8" s="5"/>
      <c r="K8" s="5"/>
      <c r="L8" s="5"/>
      <c r="M8" s="5"/>
      <c r="N8" s="5"/>
      <c r="O8" s="5"/>
      <c r="P8" s="5"/>
    </row>
    <row r="9" spans="2:16" s="1" customFormat="1" ht="21.75" thickBot="1" x14ac:dyDescent="0.35">
      <c r="B9" s="102"/>
      <c r="C9" s="103"/>
      <c r="D9" s="67"/>
      <c r="E9" s="116">
        <v>10</v>
      </c>
      <c r="F9" s="117"/>
      <c r="G9" s="118"/>
      <c r="H9" s="55">
        <f>D9*E9</f>
        <v>0</v>
      </c>
      <c r="I9" s="5"/>
      <c r="J9" s="5"/>
      <c r="K9" s="5"/>
      <c r="L9" s="5"/>
      <c r="M9" s="5"/>
      <c r="N9" s="5"/>
      <c r="O9" s="5"/>
      <c r="P9" s="5"/>
    </row>
    <row r="10" spans="2:16" s="1" customFormat="1" ht="23.25" thickBot="1" x14ac:dyDescent="0.35">
      <c r="B10" s="119" t="s">
        <v>4</v>
      </c>
      <c r="C10" s="120"/>
      <c r="D10" s="120"/>
      <c r="E10" s="120"/>
      <c r="F10" s="120"/>
      <c r="G10" s="121"/>
      <c r="H10" s="28">
        <f>SUM(H9:H9)</f>
        <v>0</v>
      </c>
      <c r="I10" s="5"/>
      <c r="J10" s="5"/>
      <c r="K10" s="5"/>
      <c r="L10" s="5"/>
      <c r="M10" s="5"/>
      <c r="N10" s="5"/>
      <c r="O10" s="5"/>
      <c r="P10" s="5"/>
    </row>
    <row r="11" spans="2:16" s="1" customFormat="1" ht="21" x14ac:dyDescent="0.3">
      <c r="B11" s="122"/>
      <c r="C11" s="123"/>
      <c r="D11" s="123"/>
      <c r="E11" s="123"/>
      <c r="F11" s="123"/>
      <c r="G11" s="123"/>
      <c r="H11" s="56"/>
      <c r="I11" s="5"/>
      <c r="J11" s="5"/>
      <c r="K11" s="5"/>
      <c r="L11" s="5"/>
      <c r="M11" s="5"/>
      <c r="N11" s="5"/>
      <c r="O11" s="5"/>
      <c r="P11" s="5"/>
    </row>
    <row r="12" spans="2:16" s="1" customFormat="1" ht="21.75" thickBot="1" x14ac:dyDescent="0.35">
      <c r="B12" s="108" t="s">
        <v>656</v>
      </c>
      <c r="C12" s="109"/>
      <c r="D12" s="109"/>
      <c r="E12" s="109"/>
      <c r="F12" s="109"/>
      <c r="G12" s="109"/>
      <c r="H12" s="109"/>
      <c r="I12" s="5"/>
      <c r="J12" s="5"/>
      <c r="K12" s="5"/>
      <c r="L12" s="5"/>
      <c r="M12" s="5"/>
      <c r="N12" s="5"/>
      <c r="O12" s="5"/>
      <c r="P12" s="5"/>
    </row>
    <row r="13" spans="2:16" s="1" customFormat="1" ht="21.75" thickBot="1" x14ac:dyDescent="0.35">
      <c r="B13" s="54" t="s">
        <v>5</v>
      </c>
      <c r="C13" s="126"/>
      <c r="D13" s="127"/>
      <c r="E13" s="128"/>
      <c r="F13" s="54" t="s">
        <v>6</v>
      </c>
      <c r="G13" s="124"/>
      <c r="H13" s="125"/>
      <c r="I13" s="5"/>
      <c r="J13" s="5"/>
      <c r="K13" s="5"/>
      <c r="L13" s="5"/>
      <c r="M13" s="5"/>
      <c r="N13" s="5"/>
      <c r="O13" s="5"/>
      <c r="P13" s="5"/>
    </row>
    <row r="14" spans="2:16" s="1" customFormat="1" ht="18.75" x14ac:dyDescent="0.3">
      <c r="B14" s="57"/>
      <c r="C14" s="58"/>
      <c r="D14" s="58"/>
      <c r="E14" s="58"/>
      <c r="F14" s="58"/>
      <c r="G14" s="58"/>
      <c r="H14" s="59"/>
      <c r="I14" s="5"/>
      <c r="J14" s="5"/>
      <c r="K14" s="5"/>
      <c r="L14" s="5"/>
      <c r="M14" s="5"/>
      <c r="N14" s="5"/>
      <c r="O14" s="5"/>
      <c r="P14" s="5"/>
    </row>
    <row r="15" spans="2:16" s="1" customFormat="1" ht="23.25" thickBot="1" x14ac:dyDescent="0.35">
      <c r="B15" s="60" t="s">
        <v>685</v>
      </c>
      <c r="H15" s="2"/>
      <c r="I15" s="5"/>
      <c r="J15" s="5"/>
      <c r="K15" s="5"/>
      <c r="L15" s="5"/>
      <c r="M15" s="5"/>
      <c r="N15" s="5"/>
      <c r="O15" s="5"/>
      <c r="P15" s="5"/>
    </row>
    <row r="16" spans="2:16" s="1" customFormat="1" ht="45.75" customHeight="1" thickBot="1" x14ac:dyDescent="0.35">
      <c r="B16" s="100" t="s">
        <v>1</v>
      </c>
      <c r="C16" s="106"/>
      <c r="D16" s="101"/>
      <c r="E16" s="104" t="s">
        <v>7</v>
      </c>
      <c r="F16" s="105"/>
      <c r="G16" s="104" t="s">
        <v>8</v>
      </c>
      <c r="H16" s="105"/>
      <c r="I16" s="5"/>
      <c r="J16" s="5"/>
      <c r="K16" s="5"/>
      <c r="L16" s="5"/>
      <c r="M16" s="5"/>
      <c r="N16" s="5"/>
      <c r="O16" s="5"/>
      <c r="P16" s="5"/>
    </row>
    <row r="17" spans="2:16" s="1" customFormat="1" ht="60" customHeight="1" thickBot="1" x14ac:dyDescent="0.35">
      <c r="B17" s="102"/>
      <c r="C17" s="107"/>
      <c r="D17" s="103"/>
      <c r="E17" s="92" t="s">
        <v>686</v>
      </c>
      <c r="F17" s="93"/>
      <c r="G17" s="92" t="s">
        <v>686</v>
      </c>
      <c r="H17" s="93"/>
      <c r="I17" s="5"/>
      <c r="J17" s="5"/>
      <c r="K17" s="5"/>
      <c r="L17" s="5"/>
      <c r="M17" s="5"/>
      <c r="N17" s="5"/>
      <c r="O17" s="5"/>
      <c r="P17" s="5"/>
    </row>
    <row r="18" spans="2:16" ht="19.5" x14ac:dyDescent="0.25">
      <c r="B18" s="83"/>
      <c r="C18" s="61" t="str">
        <f>IF(B18="","","total point")</f>
        <v/>
      </c>
      <c r="D18" s="62" t="s">
        <v>13</v>
      </c>
      <c r="E18" s="86"/>
      <c r="F18" s="87"/>
      <c r="G18" s="88"/>
      <c r="H18" s="89"/>
    </row>
    <row r="19" spans="2:16" ht="19.5" x14ac:dyDescent="0.25">
      <c r="B19" s="84"/>
      <c r="C19" s="90" t="str">
        <f>IF(E20="","",IF(G20="",E20,E20+G20))</f>
        <v/>
      </c>
      <c r="D19" s="63" t="s">
        <v>11</v>
      </c>
      <c r="E19" s="81" t="str">
        <f>IF(E18="","",VLOOKUP(E18,joueurs!$A$3:$N$332,2,FALSE))</f>
        <v/>
      </c>
      <c r="F19" s="82"/>
      <c r="G19" s="81" t="str">
        <f>IF(G18="","",VLOOKUP(G18,joueurs!$A$3:$N$332,2,FALSE))</f>
        <v/>
      </c>
      <c r="H19" s="82"/>
    </row>
    <row r="20" spans="2:16" ht="20.25" thickBot="1" x14ac:dyDescent="0.3">
      <c r="B20" s="85"/>
      <c r="C20" s="91"/>
      <c r="D20" s="64" t="s">
        <v>684</v>
      </c>
      <c r="E20" s="65" t="str">
        <f>IF(E18="","",VLOOKUP(E18,joueurs!$A$3:$N$332,3,FALSE))</f>
        <v/>
      </c>
      <c r="F20" s="68" t="str">
        <f>IF(E18="","",VLOOKUP(E18,joueurs!$A$3:$N$332,14,FALSE))</f>
        <v/>
      </c>
      <c r="G20" s="65" t="str">
        <f>IF(G18="","",VLOOKUP(G18,joueurs!$A$3:$N$332,3,FALSE))</f>
        <v/>
      </c>
      <c r="H20" s="66" t="str">
        <f>IF(G18="","",VLOOKUP(G18,joueurs!$A$3:$N$332,14,FALSE))</f>
        <v/>
      </c>
    </row>
    <row r="21" spans="2:16" ht="19.5" x14ac:dyDescent="0.25">
      <c r="B21" s="83"/>
      <c r="C21" s="61" t="str">
        <f>IF(B21="","","total point")</f>
        <v/>
      </c>
      <c r="D21" s="62" t="s">
        <v>13</v>
      </c>
      <c r="E21" s="86"/>
      <c r="F21" s="87"/>
      <c r="G21" s="88"/>
      <c r="H21" s="89"/>
    </row>
    <row r="22" spans="2:16" ht="19.5" x14ac:dyDescent="0.25">
      <c r="B22" s="84"/>
      <c r="C22" s="90" t="str">
        <f>IF(E23="","",IF(G23="",E23,E23+G23))</f>
        <v/>
      </c>
      <c r="D22" s="63" t="s">
        <v>11</v>
      </c>
      <c r="E22" s="81" t="str">
        <f>IF(E21="","",VLOOKUP(E21,joueurs!$A$3:$N$332,2,FALSE))</f>
        <v/>
      </c>
      <c r="F22" s="82"/>
      <c r="G22" s="81" t="str">
        <f>IF(G21="","",VLOOKUP(G21,joueurs!$A$3:$N$332,2,FALSE))</f>
        <v/>
      </c>
      <c r="H22" s="82"/>
    </row>
    <row r="23" spans="2:16" ht="20.25" thickBot="1" x14ac:dyDescent="0.3">
      <c r="B23" s="85"/>
      <c r="C23" s="91"/>
      <c r="D23" s="64" t="s">
        <v>12</v>
      </c>
      <c r="E23" s="65" t="str">
        <f>IF(E21="","",VLOOKUP(E21,joueurs!$A$3:$N$332,3,FALSE))</f>
        <v/>
      </c>
      <c r="F23" s="66" t="str">
        <f>IF(E21="","",VLOOKUP(E21,joueurs!$A$3:$N$332,14,FALSE))</f>
        <v/>
      </c>
      <c r="G23" s="65" t="str">
        <f>IF(G21="","",VLOOKUP(G21,joueurs!$A$3:$N$332,3,FALSE))</f>
        <v/>
      </c>
      <c r="H23" s="66" t="str">
        <f>IF(G21="","",VLOOKUP(G21,joueurs!$A$3:$N$332,14,FALSE))</f>
        <v/>
      </c>
    </row>
    <row r="24" spans="2:16" ht="19.5" x14ac:dyDescent="0.25">
      <c r="B24" s="83"/>
      <c r="C24" s="61" t="str">
        <f>IF(B24="","","total point")</f>
        <v/>
      </c>
      <c r="D24" s="62" t="s">
        <v>13</v>
      </c>
      <c r="E24" s="86"/>
      <c r="F24" s="87"/>
      <c r="G24" s="88"/>
      <c r="H24" s="89"/>
    </row>
    <row r="25" spans="2:16" ht="19.5" x14ac:dyDescent="0.25">
      <c r="B25" s="84"/>
      <c r="C25" s="90" t="str">
        <f>IF(E26="","",IF(G26="",E26,E26+G26))</f>
        <v/>
      </c>
      <c r="D25" s="63" t="s">
        <v>11</v>
      </c>
      <c r="E25" s="81" t="str">
        <f>IF(E24="","",VLOOKUP(E24,joueurs!$A$3:$N$332,2,FALSE))</f>
        <v/>
      </c>
      <c r="F25" s="82"/>
      <c r="G25" s="81" t="str">
        <f>IF(G24="","",VLOOKUP(G24,joueurs!$A$3:$N$332,2,FALSE))</f>
        <v/>
      </c>
      <c r="H25" s="82"/>
    </row>
    <row r="26" spans="2:16" ht="20.25" thickBot="1" x14ac:dyDescent="0.3">
      <c r="B26" s="85"/>
      <c r="C26" s="91"/>
      <c r="D26" s="64" t="s">
        <v>12</v>
      </c>
      <c r="E26" s="65" t="str">
        <f>IF(E24="","",VLOOKUP(E24,joueurs!$A$3:$N$332,3,FALSE))</f>
        <v/>
      </c>
      <c r="F26" s="66" t="str">
        <f>IF(E24="","",VLOOKUP(E24,joueurs!$A$3:$N$332,14,FALSE))</f>
        <v/>
      </c>
      <c r="G26" s="65" t="str">
        <f>IF(G24="","",VLOOKUP(G24,joueurs!$A$3:$N$332,3,FALSE))</f>
        <v/>
      </c>
      <c r="H26" s="66" t="str">
        <f>IF(G24="","",VLOOKUP(G24,joueurs!$A$3:$N$332,14,FALSE))</f>
        <v/>
      </c>
    </row>
    <row r="27" spans="2:16" ht="19.5" x14ac:dyDescent="0.25">
      <c r="B27" s="83"/>
      <c r="C27" s="61" t="str">
        <f>IF(B27="","","total point")</f>
        <v/>
      </c>
      <c r="D27" s="62" t="s">
        <v>13</v>
      </c>
      <c r="E27" s="86"/>
      <c r="F27" s="87"/>
      <c r="G27" s="88"/>
      <c r="H27" s="89"/>
    </row>
    <row r="28" spans="2:16" ht="19.5" x14ac:dyDescent="0.25">
      <c r="B28" s="84"/>
      <c r="C28" s="90" t="str">
        <f>IF(E29="","",IF(G29="",E29,E29+G29))</f>
        <v/>
      </c>
      <c r="D28" s="63" t="s">
        <v>11</v>
      </c>
      <c r="E28" s="81" t="str">
        <f>IF(E27="","",VLOOKUP(E27,joueurs!$A$3:$N$332,2,FALSE))</f>
        <v/>
      </c>
      <c r="F28" s="82"/>
      <c r="G28" s="81" t="str">
        <f>IF(G27="","",VLOOKUP(G27,joueurs!$A$3:$N$332,2,FALSE))</f>
        <v/>
      </c>
      <c r="H28" s="82"/>
    </row>
    <row r="29" spans="2:16" ht="20.25" thickBot="1" x14ac:dyDescent="0.3">
      <c r="B29" s="85"/>
      <c r="C29" s="91"/>
      <c r="D29" s="64" t="s">
        <v>12</v>
      </c>
      <c r="E29" s="65" t="str">
        <f>IF(E27="","",VLOOKUP(E27,joueurs!$A$3:$N$332,3,FALSE))</f>
        <v/>
      </c>
      <c r="F29" s="66" t="str">
        <f>IF(E27="","",VLOOKUP(E27,joueurs!$A$3:$N$332,14,FALSE))</f>
        <v/>
      </c>
      <c r="G29" s="65" t="str">
        <f>IF(G27="","",VLOOKUP(G27,joueurs!$A$3:$N$332,3,FALSE))</f>
        <v/>
      </c>
      <c r="H29" s="66" t="str">
        <f>IF(G27="","",VLOOKUP(G27,joueurs!$A$3:$N$332,14,FALSE))</f>
        <v/>
      </c>
    </row>
    <row r="30" spans="2:16" ht="19.5" x14ac:dyDescent="0.25">
      <c r="B30" s="83"/>
      <c r="C30" s="61" t="str">
        <f>IF(B30="","","total point")</f>
        <v/>
      </c>
      <c r="D30" s="62" t="s">
        <v>13</v>
      </c>
      <c r="E30" s="86"/>
      <c r="F30" s="87"/>
      <c r="G30" s="88"/>
      <c r="H30" s="89"/>
    </row>
    <row r="31" spans="2:16" ht="19.5" x14ac:dyDescent="0.25">
      <c r="B31" s="84"/>
      <c r="C31" s="90" t="str">
        <f>IF(E32="","",IF(G32="",E32,E32+G32))</f>
        <v/>
      </c>
      <c r="D31" s="63" t="s">
        <v>11</v>
      </c>
      <c r="E31" s="81" t="str">
        <f>IF(E30="","",VLOOKUP(E30,joueurs!$A$3:$N$332,2,FALSE))</f>
        <v/>
      </c>
      <c r="F31" s="82"/>
      <c r="G31" s="81" t="str">
        <f>IF(G30="","",VLOOKUP(G30,joueurs!$A$3:$N$332,2,FALSE))</f>
        <v/>
      </c>
      <c r="H31" s="82"/>
    </row>
    <row r="32" spans="2:16" ht="20.25" thickBot="1" x14ac:dyDescent="0.3">
      <c r="B32" s="85"/>
      <c r="C32" s="91"/>
      <c r="D32" s="64" t="s">
        <v>12</v>
      </c>
      <c r="E32" s="65" t="str">
        <f>IF(E30="","",VLOOKUP(E30,joueurs!$A$3:$N$332,3,FALSE))</f>
        <v/>
      </c>
      <c r="F32" s="66" t="str">
        <f>IF(E30="","",VLOOKUP(E30,joueurs!$A$3:$N$332,14,FALSE))</f>
        <v/>
      </c>
      <c r="G32" s="65" t="str">
        <f>IF(G30="","",VLOOKUP(G30,joueurs!$A$3:$N$332,3,FALSE))</f>
        <v/>
      </c>
      <c r="H32" s="66" t="str">
        <f>IF(G30="","",VLOOKUP(G30,joueurs!$A$3:$N$332,14,FALSE))</f>
        <v/>
      </c>
    </row>
    <row r="33" spans="2:16" ht="19.5" x14ac:dyDescent="0.25">
      <c r="B33" s="83"/>
      <c r="C33" s="61" t="str">
        <f>IF(B33="","","total point")</f>
        <v/>
      </c>
      <c r="D33" s="62" t="s">
        <v>13</v>
      </c>
      <c r="E33" s="86"/>
      <c r="F33" s="87"/>
      <c r="G33" s="88"/>
      <c r="H33" s="89"/>
    </row>
    <row r="34" spans="2:16" ht="19.5" x14ac:dyDescent="0.25">
      <c r="B34" s="84"/>
      <c r="C34" s="90" t="str">
        <f>IF(E35="","",IF(G35="",E35,E35+G35))</f>
        <v/>
      </c>
      <c r="D34" s="63" t="s">
        <v>11</v>
      </c>
      <c r="E34" s="81" t="str">
        <f>IF(E33="","",VLOOKUP(E33,joueurs!$A$3:$N$332,2,FALSE))</f>
        <v/>
      </c>
      <c r="F34" s="82"/>
      <c r="G34" s="81" t="str">
        <f>IF(G33="","",VLOOKUP(G33,joueurs!$A$3:$N$332,2,FALSE))</f>
        <v/>
      </c>
      <c r="H34" s="82"/>
    </row>
    <row r="35" spans="2:16" ht="20.25" thickBot="1" x14ac:dyDescent="0.3">
      <c r="B35" s="85"/>
      <c r="C35" s="91"/>
      <c r="D35" s="64" t="s">
        <v>12</v>
      </c>
      <c r="E35" s="65" t="str">
        <f>IF(E33="","",VLOOKUP(E33,joueurs!$A$3:$N$332,3,FALSE))</f>
        <v/>
      </c>
      <c r="F35" s="66" t="str">
        <f>IF(E33="","",VLOOKUP(E33,joueurs!$A$3:$N$332,14,FALSE))</f>
        <v/>
      </c>
      <c r="G35" s="65" t="str">
        <f>IF(G33="","",VLOOKUP(G33,joueurs!$A$3:$N$332,3,FALSE))</f>
        <v/>
      </c>
      <c r="H35" s="66" t="str">
        <f>IF(G33="","",VLOOKUP(G33,joueurs!$A$3:$N$332,14,FALSE))</f>
        <v/>
      </c>
    </row>
    <row r="36" spans="2:16" ht="19.5" x14ac:dyDescent="0.25">
      <c r="B36" s="83"/>
      <c r="C36" s="61" t="str">
        <f>IF(B36="","","total point")</f>
        <v/>
      </c>
      <c r="D36" s="62" t="s">
        <v>13</v>
      </c>
      <c r="E36" s="86"/>
      <c r="F36" s="87"/>
      <c r="G36" s="88"/>
      <c r="H36" s="89"/>
    </row>
    <row r="37" spans="2:16" ht="19.5" x14ac:dyDescent="0.25">
      <c r="B37" s="84"/>
      <c r="C37" s="90" t="str">
        <f>IF(E38="","",IF(G38="",E38,E38+G38))</f>
        <v/>
      </c>
      <c r="D37" s="63" t="s">
        <v>11</v>
      </c>
      <c r="E37" s="81" t="str">
        <f>IF(E36="","",VLOOKUP(E36,joueurs!$A$3:$N$332,2,FALSE))</f>
        <v/>
      </c>
      <c r="F37" s="82"/>
      <c r="G37" s="81" t="str">
        <f>IF(G36="","",VLOOKUP(G36,joueurs!$A$3:$N$332,2,FALSE))</f>
        <v/>
      </c>
      <c r="H37" s="82"/>
    </row>
    <row r="38" spans="2:16" ht="20.25" thickBot="1" x14ac:dyDescent="0.3">
      <c r="B38" s="85"/>
      <c r="C38" s="91"/>
      <c r="D38" s="64" t="s">
        <v>12</v>
      </c>
      <c r="E38" s="65" t="str">
        <f>IF(E36="","",VLOOKUP(E36,joueurs!$A$3:$N$332,3,FALSE))</f>
        <v/>
      </c>
      <c r="F38" s="66" t="str">
        <f>IF(E36="","",VLOOKUP(E36,joueurs!$A$3:$N$332,14,FALSE))</f>
        <v/>
      </c>
      <c r="G38" s="65" t="str">
        <f>IF(G36="","",VLOOKUP(G36,joueurs!$A$3:$N$332,3,FALSE))</f>
        <v/>
      </c>
      <c r="H38" s="66" t="str">
        <f>IF(G36="","",VLOOKUP(G36,joueurs!$A$3:$N$332,14,FALSE))</f>
        <v/>
      </c>
    </row>
    <row r="39" spans="2:16" ht="19.5" x14ac:dyDescent="0.25">
      <c r="B39" s="83"/>
      <c r="C39" s="61" t="str">
        <f>IF(B39="","","total point")</f>
        <v/>
      </c>
      <c r="D39" s="62" t="s">
        <v>13</v>
      </c>
      <c r="E39" s="86"/>
      <c r="F39" s="87"/>
      <c r="G39" s="88"/>
      <c r="H39" s="89"/>
    </row>
    <row r="40" spans="2:16" ht="19.5" x14ac:dyDescent="0.25">
      <c r="B40" s="84"/>
      <c r="C40" s="90" t="str">
        <f>IF(E41="","",IF(G41="",E41,E41+G41))</f>
        <v/>
      </c>
      <c r="D40" s="63" t="s">
        <v>11</v>
      </c>
      <c r="E40" s="81" t="str">
        <f>IF(E39="","",VLOOKUP(E39,joueurs!$A$3:$N$332,2,FALSE))</f>
        <v/>
      </c>
      <c r="F40" s="82"/>
      <c r="G40" s="81" t="str">
        <f>IF(G39="","",VLOOKUP(G39,joueurs!$A$3:$N$332,2,FALSE))</f>
        <v/>
      </c>
      <c r="H40" s="82"/>
    </row>
    <row r="41" spans="2:16" ht="20.25" thickBot="1" x14ac:dyDescent="0.3">
      <c r="B41" s="85"/>
      <c r="C41" s="91"/>
      <c r="D41" s="64" t="s">
        <v>12</v>
      </c>
      <c r="E41" s="65" t="str">
        <f>IF(E39="","",VLOOKUP(E39,joueurs!$A$3:$N$332,3,FALSE))</f>
        <v/>
      </c>
      <c r="F41" s="66" t="str">
        <f>IF(E39="","",VLOOKUP(E39,joueurs!$A$3:$N$332,14,FALSE))</f>
        <v/>
      </c>
      <c r="G41" s="65" t="str">
        <f>IF(G39="","",VLOOKUP(G39,joueurs!$A$3:$N$332,3,FALSE))</f>
        <v/>
      </c>
      <c r="H41" s="66" t="str">
        <f>IF(G39="","",VLOOKUP(G39,joueurs!$A$3:$N$332,14,FALSE))</f>
        <v/>
      </c>
    </row>
    <row r="42" spans="2:16" x14ac:dyDescent="0.25">
      <c r="B42" s="40"/>
      <c r="C42" s="4"/>
      <c r="D42" s="4"/>
      <c r="E42" s="4"/>
      <c r="F42" s="4"/>
      <c r="G42" s="4"/>
      <c r="H42" s="39"/>
      <c r="N42"/>
      <c r="O42"/>
      <c r="P42"/>
    </row>
    <row r="43" spans="2:16" ht="21" customHeight="1" x14ac:dyDescent="0.25">
      <c r="B43" s="69" t="s">
        <v>689</v>
      </c>
      <c r="C43" s="70"/>
      <c r="D43" s="70"/>
      <c r="E43" s="71" t="s">
        <v>690</v>
      </c>
      <c r="F43" s="71"/>
      <c r="G43" s="71"/>
      <c r="H43" s="72"/>
      <c r="N43"/>
      <c r="O43"/>
      <c r="P43"/>
    </row>
    <row r="44" spans="2:16" ht="25.9" customHeight="1" x14ac:dyDescent="0.25">
      <c r="B44" s="69"/>
      <c r="C44" s="70"/>
      <c r="D44" s="70"/>
      <c r="E44" s="71"/>
      <c r="F44" s="71"/>
      <c r="G44" s="71"/>
      <c r="H44" s="72"/>
      <c r="N44"/>
      <c r="O44"/>
      <c r="P44"/>
    </row>
    <row r="45" spans="2:16" ht="14.45" customHeight="1" x14ac:dyDescent="0.25">
      <c r="B45" s="40"/>
      <c r="C45" s="4"/>
      <c r="D45" s="4"/>
      <c r="E45" s="79" t="s">
        <v>691</v>
      </c>
      <c r="F45" s="79"/>
      <c r="G45" s="79"/>
      <c r="H45" s="80"/>
      <c r="N45"/>
      <c r="O45"/>
      <c r="P45"/>
    </row>
    <row r="46" spans="2:16" ht="15.75" customHeight="1" x14ac:dyDescent="0.25">
      <c r="B46" s="40"/>
      <c r="C46" s="4"/>
      <c r="D46" s="4"/>
      <c r="E46" s="79"/>
      <c r="F46" s="79"/>
      <c r="G46" s="79"/>
      <c r="H46" s="80"/>
      <c r="N46"/>
      <c r="O46"/>
      <c r="P46"/>
    </row>
    <row r="47" spans="2:16" ht="21" customHeight="1" x14ac:dyDescent="0.25">
      <c r="B47" s="40"/>
      <c r="C47" s="4"/>
      <c r="D47" s="49"/>
      <c r="E47" s="77" t="s">
        <v>692</v>
      </c>
      <c r="F47" s="77"/>
      <c r="G47" s="77"/>
      <c r="H47" s="78"/>
      <c r="N47"/>
      <c r="O47"/>
      <c r="P47"/>
    </row>
    <row r="48" spans="2:16" ht="19.5" x14ac:dyDescent="0.25">
      <c r="B48" s="40"/>
      <c r="C48" s="4"/>
      <c r="D48" s="50"/>
      <c r="E48" s="77"/>
      <c r="F48" s="77"/>
      <c r="G48" s="77"/>
      <c r="H48" s="78"/>
      <c r="N48"/>
      <c r="O48"/>
      <c r="P48"/>
    </row>
    <row r="49" spans="2:16" ht="14.45" customHeight="1" x14ac:dyDescent="0.25">
      <c r="B49" s="40"/>
      <c r="C49" s="4"/>
      <c r="D49" s="4"/>
      <c r="E49" s="75" t="s">
        <v>693</v>
      </c>
      <c r="F49" s="75"/>
      <c r="G49" s="75"/>
      <c r="H49" s="76"/>
      <c r="N49"/>
      <c r="O49"/>
      <c r="P49"/>
    </row>
    <row r="50" spans="2:16" s="4" customFormat="1" ht="19.5" x14ac:dyDescent="0.25">
      <c r="B50" s="40"/>
      <c r="D50" s="51" t="s">
        <v>694</v>
      </c>
      <c r="E50" s="75"/>
      <c r="F50" s="75"/>
      <c r="G50" s="75"/>
      <c r="H50" s="76"/>
    </row>
    <row r="51" spans="2:16" s="4" customFormat="1" ht="19.5" x14ac:dyDescent="0.25">
      <c r="B51" s="40"/>
      <c r="D51" s="51" t="s">
        <v>695</v>
      </c>
      <c r="E51" s="75"/>
      <c r="F51" s="75"/>
      <c r="G51" s="75"/>
      <c r="H51" s="76"/>
    </row>
    <row r="52" spans="2:16" s="4" customFormat="1" ht="18" customHeight="1" x14ac:dyDescent="0.25">
      <c r="B52" s="40"/>
      <c r="D52" s="52"/>
      <c r="E52" s="73" t="s">
        <v>2351</v>
      </c>
      <c r="F52" s="73"/>
      <c r="G52" s="73"/>
      <c r="H52" s="74"/>
    </row>
    <row r="53" spans="2:16" s="4" customFormat="1" ht="14.45" customHeight="1" x14ac:dyDescent="0.25">
      <c r="B53" s="40"/>
      <c r="E53" s="73"/>
      <c r="F53" s="73"/>
      <c r="G53" s="73"/>
      <c r="H53" s="74"/>
    </row>
    <row r="54" spans="2:16" s="4" customFormat="1" ht="14.45" customHeight="1" x14ac:dyDescent="0.25">
      <c r="B54" s="40"/>
      <c r="E54" s="73"/>
      <c r="F54" s="73"/>
      <c r="G54" s="73"/>
      <c r="H54" s="74"/>
    </row>
    <row r="55" spans="2:16" s="4" customFormat="1" ht="15.75" thickBot="1" x14ac:dyDescent="0.3">
      <c r="B55" s="44"/>
      <c r="C55" s="45"/>
      <c r="D55" s="45"/>
      <c r="E55" s="45"/>
      <c r="F55" s="45"/>
      <c r="G55" s="45"/>
      <c r="H55" s="46"/>
    </row>
    <row r="56" spans="2:16" s="4" customFormat="1" x14ac:dyDescent="0.25"/>
    <row r="57" spans="2:16" s="4" customFormat="1" x14ac:dyDescent="0.25"/>
    <row r="58" spans="2:16" s="4" customFormat="1" x14ac:dyDescent="0.25"/>
    <row r="59" spans="2:16" s="4" customFormat="1" x14ac:dyDescent="0.25"/>
    <row r="60" spans="2:16" s="4" customFormat="1" x14ac:dyDescent="0.25"/>
    <row r="61" spans="2:16" s="4" customFormat="1" x14ac:dyDescent="0.25"/>
    <row r="62" spans="2:16" s="4" customFormat="1" x14ac:dyDescent="0.25"/>
    <row r="63" spans="2:16" s="4" customFormat="1" x14ac:dyDescent="0.25"/>
    <row r="64" spans="2:16" s="4" customFormat="1" x14ac:dyDescent="0.25"/>
    <row r="65" s="4" customFormat="1" x14ac:dyDescent="0.25"/>
    <row r="66" s="4" customFormat="1" x14ac:dyDescent="0.25"/>
    <row r="67" s="4" customFormat="1" x14ac:dyDescent="0.25"/>
    <row r="68" s="4" customFormat="1" x14ac:dyDescent="0.25"/>
    <row r="69" s="4" customFormat="1" x14ac:dyDescent="0.25"/>
    <row r="70" s="4" customFormat="1" x14ac:dyDescent="0.25"/>
  </sheetData>
  <sheetProtection algorithmName="SHA-512" hashValue="/kaI/Pbx9krA1PiDmKkEvpfel20KNRlblptIGt7SBJjXG8jghEql1Jt2kHxHXtDdVk0unXg0AatTPqXUrUTJdQ==" saltValue="2z42YDechu4M7TLyG57Nlw==" spinCount="100000" sheet="1" objects="1" scenarios="1"/>
  <mergeCells count="71">
    <mergeCell ref="C2:H2"/>
    <mergeCell ref="C3:H3"/>
    <mergeCell ref="C4:H4"/>
    <mergeCell ref="B8:C9"/>
    <mergeCell ref="E16:F16"/>
    <mergeCell ref="G16:H16"/>
    <mergeCell ref="B16:D17"/>
    <mergeCell ref="B12:H12"/>
    <mergeCell ref="E6:H6"/>
    <mergeCell ref="E8:G8"/>
    <mergeCell ref="E9:G9"/>
    <mergeCell ref="B10:G10"/>
    <mergeCell ref="B11:G11"/>
    <mergeCell ref="G13:H13"/>
    <mergeCell ref="C13:E13"/>
    <mergeCell ref="E28:F28"/>
    <mergeCell ref="G28:H28"/>
    <mergeCell ref="E30:F30"/>
    <mergeCell ref="G30:H30"/>
    <mergeCell ref="E25:F25"/>
    <mergeCell ref="G25:H25"/>
    <mergeCell ref="E27:F27"/>
    <mergeCell ref="G27:H27"/>
    <mergeCell ref="G18:H18"/>
    <mergeCell ref="G19:H19"/>
    <mergeCell ref="E17:F17"/>
    <mergeCell ref="G17:H17"/>
    <mergeCell ref="E18:F18"/>
    <mergeCell ref="G22:H22"/>
    <mergeCell ref="E24:F24"/>
    <mergeCell ref="G24:H24"/>
    <mergeCell ref="E21:F21"/>
    <mergeCell ref="G21:H21"/>
    <mergeCell ref="B18:B20"/>
    <mergeCell ref="C19:C20"/>
    <mergeCell ref="B21:B23"/>
    <mergeCell ref="C22:C23"/>
    <mergeCell ref="E22:F22"/>
    <mergeCell ref="E19:F19"/>
    <mergeCell ref="G34:H34"/>
    <mergeCell ref="E36:F36"/>
    <mergeCell ref="G36:H36"/>
    <mergeCell ref="E31:F31"/>
    <mergeCell ref="G31:H31"/>
    <mergeCell ref="E33:F33"/>
    <mergeCell ref="G33:H33"/>
    <mergeCell ref="E34:F34"/>
    <mergeCell ref="B24:B26"/>
    <mergeCell ref="C25:C26"/>
    <mergeCell ref="C37:C38"/>
    <mergeCell ref="B39:B41"/>
    <mergeCell ref="C40:C41"/>
    <mergeCell ref="B27:B29"/>
    <mergeCell ref="C28:C29"/>
    <mergeCell ref="B30:B32"/>
    <mergeCell ref="C31:C32"/>
    <mergeCell ref="B33:B35"/>
    <mergeCell ref="C34:C35"/>
    <mergeCell ref="E40:F40"/>
    <mergeCell ref="G40:H40"/>
    <mergeCell ref="B36:B38"/>
    <mergeCell ref="E37:F37"/>
    <mergeCell ref="G37:H37"/>
    <mergeCell ref="E39:F39"/>
    <mergeCell ref="G39:H39"/>
    <mergeCell ref="B43:D44"/>
    <mergeCell ref="E43:H44"/>
    <mergeCell ref="E52:H54"/>
    <mergeCell ref="E49:H51"/>
    <mergeCell ref="E47:H48"/>
    <mergeCell ref="E45:H46"/>
  </mergeCells>
  <conditionalFormatting sqref="F20 H20 F23 H23 F26 H26 F29 H29 F32 H32 F35 H35 F38 H38 F41 H41">
    <cfRule type="containsText" dxfId="2" priority="1" stopIfTrue="1" operator="containsText" text="Loisir">
      <formula>NOT(ISERROR(SEARCH("Loisir",F20)))</formula>
    </cfRule>
    <cfRule type="containsText" dxfId="1" priority="2" stopIfTrue="1" operator="containsText" text="Compétition">
      <formula>NOT(ISERROR(SEARCH("Compétition",F20)))</formula>
    </cfRule>
    <cfRule type="containsText" dxfId="0" priority="3" stopIfTrue="1" operator="containsText" text="Dirigeant">
      <formula>NOT(ISERROR(SEARCH("Dirigeant",F20)))</formula>
    </cfRule>
  </conditionalFormatting>
  <pageMargins left="0.25" right="0.25" top="0.75" bottom="0.75" header="0.3" footer="0.3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38"/>
  <sheetViews>
    <sheetView topLeftCell="A5" zoomScale="80" zoomScaleNormal="80" zoomScaleSheetLayoutView="80" workbookViewId="0">
      <selection activeCell="H9" sqref="H9"/>
    </sheetView>
  </sheetViews>
  <sheetFormatPr baseColWidth="10" defaultRowHeight="15" x14ac:dyDescent="0.25"/>
  <cols>
    <col min="1" max="1" width="3.42578125" customWidth="1"/>
    <col min="2" max="3" width="20.7109375" customWidth="1"/>
    <col min="4" max="4" width="19.42578125" customWidth="1"/>
    <col min="5" max="6" width="37.7109375" customWidth="1"/>
    <col min="7" max="8" width="40" style="4" customWidth="1"/>
    <col min="9" max="14" width="11.42578125" style="4"/>
  </cols>
  <sheetData>
    <row r="1" spans="2:14" ht="15.75" thickBot="1" x14ac:dyDescent="0.3"/>
    <row r="2" spans="2:14" ht="30.75" customHeight="1" x14ac:dyDescent="0.25">
      <c r="B2" s="10"/>
      <c r="C2" s="94" t="s">
        <v>0</v>
      </c>
      <c r="D2" s="94"/>
      <c r="E2" s="94"/>
      <c r="F2" s="95"/>
    </row>
    <row r="3" spans="2:14" ht="29.25" customHeight="1" x14ac:dyDescent="0.25">
      <c r="B3" s="6"/>
      <c r="C3" s="96" t="s">
        <v>688</v>
      </c>
      <c r="D3" s="96"/>
      <c r="E3" s="96"/>
      <c r="F3" s="97"/>
    </row>
    <row r="4" spans="2:14" ht="37.5" customHeight="1" x14ac:dyDescent="0.25">
      <c r="B4" s="6"/>
      <c r="C4" s="98" t="s">
        <v>657</v>
      </c>
      <c r="D4" s="98"/>
      <c r="E4" s="98"/>
      <c r="F4" s="99"/>
    </row>
    <row r="5" spans="2:14" ht="18" customHeight="1" x14ac:dyDescent="0.6">
      <c r="B5" s="11"/>
      <c r="C5" s="12"/>
      <c r="D5" s="31"/>
      <c r="E5" s="32"/>
      <c r="F5" s="7"/>
    </row>
    <row r="6" spans="2:14" ht="18" customHeight="1" x14ac:dyDescent="0.6">
      <c r="B6" s="129" t="s">
        <v>649</v>
      </c>
      <c r="C6" s="130"/>
      <c r="D6" s="31"/>
      <c r="E6" s="32"/>
      <c r="F6" s="7"/>
    </row>
    <row r="7" spans="2:14" ht="18" customHeight="1" x14ac:dyDescent="0.6">
      <c r="B7" s="131" t="s">
        <v>650</v>
      </c>
      <c r="C7" s="132"/>
      <c r="D7" s="31"/>
      <c r="E7" s="32"/>
      <c r="F7" s="7"/>
    </row>
    <row r="8" spans="2:14" ht="18" customHeight="1" x14ac:dyDescent="0.6">
      <c r="B8" s="11"/>
      <c r="C8" s="12"/>
      <c r="D8" s="31"/>
      <c r="E8" s="32"/>
      <c r="F8" s="7"/>
    </row>
    <row r="9" spans="2:14" ht="18" customHeight="1" x14ac:dyDescent="0.6">
      <c r="B9" s="11"/>
      <c r="C9" s="12"/>
      <c r="D9" s="31"/>
      <c r="E9" s="32"/>
      <c r="F9" s="7"/>
    </row>
    <row r="10" spans="2:14" ht="18" customHeight="1" x14ac:dyDescent="0.6">
      <c r="B10" s="129" t="str">
        <f>CONCATENATE("FACTURE N° ",RIGHT(C12,2)," - ",B7)</f>
        <v>FACTURE N°  - 001</v>
      </c>
      <c r="C10" s="130"/>
      <c r="D10" s="31"/>
      <c r="E10" s="47" t="s">
        <v>655</v>
      </c>
      <c r="F10" s="48">
        <f ca="1">TODAY()</f>
        <v>45935</v>
      </c>
    </row>
    <row r="11" spans="2:14" ht="18" customHeight="1" thickBot="1" x14ac:dyDescent="0.65">
      <c r="B11" s="33"/>
      <c r="C11" s="8"/>
      <c r="D11" s="16"/>
      <c r="E11" s="17"/>
      <c r="F11" s="9"/>
    </row>
    <row r="12" spans="2:14" s="1" customFormat="1" ht="21.75" thickBot="1" x14ac:dyDescent="0.45">
      <c r="B12" s="14" t="s">
        <v>10</v>
      </c>
      <c r="C12" s="27" t="str">
        <f>IF(inscriptions!C6="","",inscriptions!C6)</f>
        <v/>
      </c>
      <c r="D12" s="13" t="s">
        <v>9</v>
      </c>
      <c r="E12" s="133" t="str">
        <f>IF(C12="","",VLOOKUP(C12,clubs!$A$2:$B$18,2))</f>
        <v/>
      </c>
      <c r="F12" s="134"/>
      <c r="G12" s="5"/>
      <c r="L12" s="5"/>
      <c r="M12" s="5"/>
      <c r="N12" s="5"/>
    </row>
    <row r="13" spans="2:14" s="1" customFormat="1" ht="21.75" thickBot="1" x14ac:dyDescent="0.35">
      <c r="B13" s="3"/>
      <c r="F13" s="2"/>
      <c r="G13" s="5"/>
      <c r="H13" s="5"/>
      <c r="I13" s="5"/>
      <c r="J13" s="5"/>
      <c r="K13" s="5"/>
      <c r="L13" s="5"/>
      <c r="M13" s="5"/>
      <c r="N13" s="5"/>
    </row>
    <row r="14" spans="2:14" s="1" customFormat="1" ht="42.75" customHeight="1" thickBot="1" x14ac:dyDescent="0.35">
      <c r="B14" s="100" t="s">
        <v>1</v>
      </c>
      <c r="C14" s="101"/>
      <c r="D14" s="15" t="s">
        <v>2</v>
      </c>
      <c r="E14" s="24" t="s">
        <v>45</v>
      </c>
      <c r="F14" s="29" t="s">
        <v>3</v>
      </c>
      <c r="G14" s="5"/>
      <c r="H14" s="5"/>
      <c r="I14" s="5"/>
      <c r="J14" s="5"/>
      <c r="K14" s="5"/>
      <c r="L14" s="5"/>
      <c r="M14" s="5"/>
      <c r="N14" s="5"/>
    </row>
    <row r="15" spans="2:14" s="1" customFormat="1" ht="21.75" thickBot="1" x14ac:dyDescent="0.35">
      <c r="B15" s="102"/>
      <c r="C15" s="103"/>
      <c r="D15" s="26" t="str">
        <f>IF(inscriptions!D9="","",inscriptions!D9)</f>
        <v/>
      </c>
      <c r="E15" s="25">
        <v>10</v>
      </c>
      <c r="F15" s="30" t="str">
        <f>IF(D15="","",D15*E15)</f>
        <v/>
      </c>
      <c r="G15" s="5"/>
      <c r="H15" s="5"/>
      <c r="I15" s="5"/>
      <c r="J15" s="5"/>
      <c r="K15" s="5"/>
      <c r="L15" s="5"/>
      <c r="M15" s="5"/>
      <c r="N15" s="5"/>
    </row>
    <row r="16" spans="2:14" s="1" customFormat="1" ht="23.25" thickBot="1" x14ac:dyDescent="0.35">
      <c r="B16" s="119" t="s">
        <v>4</v>
      </c>
      <c r="C16" s="120"/>
      <c r="D16" s="120"/>
      <c r="E16" s="120"/>
      <c r="F16" s="28">
        <f>SUM(F15:F15)</f>
        <v>0</v>
      </c>
      <c r="G16" s="5"/>
      <c r="H16" s="5"/>
      <c r="I16" s="5"/>
      <c r="J16" s="5"/>
      <c r="K16" s="5"/>
      <c r="L16" s="5"/>
      <c r="M16" s="5"/>
      <c r="N16" s="5"/>
    </row>
    <row r="17" spans="2:14" s="1" customFormat="1" ht="21" x14ac:dyDescent="0.3">
      <c r="B17" s="122"/>
      <c r="C17" s="123"/>
      <c r="D17" s="123"/>
      <c r="E17" s="123"/>
      <c r="F17" s="34"/>
      <c r="G17" s="5"/>
      <c r="H17" s="5"/>
      <c r="I17" s="5"/>
      <c r="J17" s="5"/>
      <c r="K17" s="5"/>
      <c r="L17" s="5"/>
      <c r="M17" s="5"/>
      <c r="N17" s="5"/>
    </row>
    <row r="18" spans="2:14" s="4" customFormat="1" ht="15.75" x14ac:dyDescent="0.25">
      <c r="B18" s="35"/>
      <c r="E18" s="135" t="s">
        <v>654</v>
      </c>
      <c r="F18" s="136"/>
    </row>
    <row r="19" spans="2:14" s="4" customFormat="1" x14ac:dyDescent="0.25">
      <c r="B19" s="38"/>
      <c r="F19" s="39"/>
    </row>
    <row r="20" spans="2:14" s="4" customFormat="1" x14ac:dyDescent="0.25">
      <c r="B20" s="40"/>
      <c r="F20" s="39"/>
    </row>
    <row r="21" spans="2:14" s="4" customFormat="1" ht="15.75" x14ac:dyDescent="0.25">
      <c r="B21" s="41"/>
      <c r="F21" s="39"/>
    </row>
    <row r="22" spans="2:14" s="4" customFormat="1" ht="15.75" x14ac:dyDescent="0.25">
      <c r="B22" s="41"/>
      <c r="F22" s="39"/>
    </row>
    <row r="23" spans="2:14" s="4" customFormat="1" x14ac:dyDescent="0.25">
      <c r="B23" s="42"/>
      <c r="F23" s="39"/>
    </row>
    <row r="24" spans="2:14" s="4" customFormat="1" ht="15.75" x14ac:dyDescent="0.25">
      <c r="B24" s="40"/>
      <c r="E24" s="36" t="s">
        <v>651</v>
      </c>
      <c r="F24" s="37" t="s">
        <v>15</v>
      </c>
    </row>
    <row r="25" spans="2:14" s="4" customFormat="1" x14ac:dyDescent="0.25">
      <c r="B25" s="43"/>
      <c r="F25" s="39"/>
    </row>
    <row r="26" spans="2:14" s="4" customFormat="1" x14ac:dyDescent="0.25">
      <c r="B26" s="43"/>
      <c r="F26" s="39"/>
    </row>
    <row r="27" spans="2:14" s="4" customFormat="1" x14ac:dyDescent="0.25">
      <c r="B27" s="40"/>
      <c r="F27" s="39"/>
    </row>
    <row r="28" spans="2:14" s="4" customFormat="1" x14ac:dyDescent="0.25">
      <c r="B28" s="40"/>
      <c r="F28" s="39"/>
    </row>
    <row r="29" spans="2:14" s="4" customFormat="1" ht="15.75" x14ac:dyDescent="0.25">
      <c r="B29" s="40"/>
      <c r="E29" s="36" t="s">
        <v>652</v>
      </c>
      <c r="F29" s="37" t="s">
        <v>653</v>
      </c>
    </row>
    <row r="30" spans="2:14" s="4" customFormat="1" ht="15.75" thickBot="1" x14ac:dyDescent="0.3">
      <c r="B30" s="44"/>
      <c r="C30" s="45"/>
      <c r="D30" s="45"/>
      <c r="E30" s="45"/>
      <c r="F30" s="46"/>
    </row>
    <row r="31" spans="2:14" s="4" customFormat="1" x14ac:dyDescent="0.25"/>
    <row r="32" spans="2:14" s="4" customFormat="1" x14ac:dyDescent="0.25"/>
    <row r="33" s="4" customFormat="1" x14ac:dyDescent="0.25"/>
    <row r="34" s="4" customFormat="1" x14ac:dyDescent="0.25"/>
    <row r="35" s="4" customFormat="1" x14ac:dyDescent="0.25"/>
    <row r="36" s="4" customFormat="1" x14ac:dyDescent="0.25"/>
    <row r="37" s="4" customFormat="1" x14ac:dyDescent="0.25"/>
    <row r="38" s="4" customFormat="1" x14ac:dyDescent="0.25"/>
  </sheetData>
  <mergeCells count="11">
    <mergeCell ref="E12:F12"/>
    <mergeCell ref="E18:F18"/>
    <mergeCell ref="B16:E16"/>
    <mergeCell ref="B17:E17"/>
    <mergeCell ref="B14:C15"/>
    <mergeCell ref="C2:F2"/>
    <mergeCell ref="C3:F3"/>
    <mergeCell ref="C4:F4"/>
    <mergeCell ref="B10:C10"/>
    <mergeCell ref="B6:C6"/>
    <mergeCell ref="B7:C7"/>
  </mergeCells>
  <pageMargins left="0.25" right="0.25" top="0.75" bottom="0.75" header="0.3" footer="0.3"/>
  <pageSetup paperSize="9" scale="5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8"/>
  <sheetViews>
    <sheetView workbookViewId="0">
      <selection activeCell="H9" sqref="H9"/>
    </sheetView>
  </sheetViews>
  <sheetFormatPr baseColWidth="10" defaultRowHeight="15" x14ac:dyDescent="0.25"/>
  <cols>
    <col min="1" max="1" width="13.7109375" bestFit="1" customWidth="1"/>
    <col min="2" max="2" width="30.28515625" bestFit="1" customWidth="1"/>
  </cols>
  <sheetData>
    <row r="1" spans="1:2" x14ac:dyDescent="0.25">
      <c r="A1" s="18" t="s">
        <v>16</v>
      </c>
      <c r="B1" s="18" t="s">
        <v>17</v>
      </c>
    </row>
    <row r="2" spans="1:2" x14ac:dyDescent="0.25">
      <c r="A2">
        <v>10240001</v>
      </c>
      <c r="B2" t="s">
        <v>18</v>
      </c>
    </row>
    <row r="3" spans="1:2" x14ac:dyDescent="0.25">
      <c r="A3">
        <v>10240002</v>
      </c>
      <c r="B3" s="19" t="s">
        <v>19</v>
      </c>
    </row>
    <row r="4" spans="1:2" x14ac:dyDescent="0.25">
      <c r="A4">
        <v>10240003</v>
      </c>
      <c r="B4" s="18" t="s">
        <v>20</v>
      </c>
    </row>
    <row r="5" spans="1:2" x14ac:dyDescent="0.25">
      <c r="A5" s="19">
        <v>10240005</v>
      </c>
      <c r="B5" s="19" t="s">
        <v>14</v>
      </c>
    </row>
    <row r="6" spans="1:2" x14ac:dyDescent="0.25">
      <c r="A6" s="19">
        <v>10240006</v>
      </c>
      <c r="B6" t="s">
        <v>21</v>
      </c>
    </row>
    <row r="7" spans="1:2" x14ac:dyDescent="0.25">
      <c r="A7" s="19">
        <v>10240007</v>
      </c>
      <c r="B7" s="19" t="s">
        <v>22</v>
      </c>
    </row>
    <row r="8" spans="1:2" x14ac:dyDescent="0.25">
      <c r="A8">
        <v>10240009</v>
      </c>
      <c r="B8" t="s">
        <v>23</v>
      </c>
    </row>
    <row r="9" spans="1:2" x14ac:dyDescent="0.25">
      <c r="A9" s="19">
        <v>10240014</v>
      </c>
      <c r="B9" s="19" t="s">
        <v>24</v>
      </c>
    </row>
    <row r="10" spans="1:2" x14ac:dyDescent="0.25">
      <c r="A10" s="19">
        <v>10240015</v>
      </c>
      <c r="B10" t="s">
        <v>25</v>
      </c>
    </row>
    <row r="11" spans="1:2" x14ac:dyDescent="0.25">
      <c r="A11" s="19">
        <v>10240018</v>
      </c>
      <c r="B11" s="19" t="s">
        <v>26</v>
      </c>
    </row>
    <row r="12" spans="1:2" x14ac:dyDescent="0.25">
      <c r="A12">
        <v>10240020</v>
      </c>
      <c r="B12" t="s">
        <v>27</v>
      </c>
    </row>
    <row r="13" spans="1:2" x14ac:dyDescent="0.25">
      <c r="A13" s="19">
        <v>10240024</v>
      </c>
      <c r="B13" s="19" t="s">
        <v>28</v>
      </c>
    </row>
    <row r="14" spans="1:2" x14ac:dyDescent="0.25">
      <c r="A14">
        <v>10240026</v>
      </c>
      <c r="B14" t="s">
        <v>29</v>
      </c>
    </row>
    <row r="15" spans="1:2" x14ac:dyDescent="0.25">
      <c r="A15" s="19">
        <v>10240030</v>
      </c>
      <c r="B15" s="19" t="s">
        <v>30</v>
      </c>
    </row>
    <row r="16" spans="1:2" x14ac:dyDescent="0.25">
      <c r="A16">
        <v>10240033</v>
      </c>
      <c r="B16" t="s">
        <v>31</v>
      </c>
    </row>
    <row r="17" spans="1:2" x14ac:dyDescent="0.25">
      <c r="A17" s="18">
        <v>10240036</v>
      </c>
      <c r="B17" s="19" t="s">
        <v>32</v>
      </c>
    </row>
    <row r="18" spans="1:2" x14ac:dyDescent="0.25">
      <c r="A18" s="18">
        <v>10240039</v>
      </c>
      <c r="B18" s="18" t="s">
        <v>33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10"/>
  <sheetViews>
    <sheetView topLeftCell="A79" workbookViewId="0">
      <selection activeCell="H9" sqref="H9"/>
    </sheetView>
  </sheetViews>
  <sheetFormatPr baseColWidth="10" defaultRowHeight="15" x14ac:dyDescent="0.25"/>
  <cols>
    <col min="1" max="12" width="11.42578125" customWidth="1"/>
    <col min="13" max="13" width="16.28515625" customWidth="1"/>
  </cols>
  <sheetData>
    <row r="1" spans="1:14" x14ac:dyDescent="0.25">
      <c r="A1" s="20">
        <v>1</v>
      </c>
      <c r="B1" s="20">
        <v>2</v>
      </c>
      <c r="C1" s="20">
        <v>3</v>
      </c>
      <c r="D1" s="20">
        <v>4</v>
      </c>
      <c r="E1" s="20">
        <v>5</v>
      </c>
      <c r="F1" s="20">
        <v>6</v>
      </c>
      <c r="G1" s="20">
        <v>7</v>
      </c>
      <c r="H1" s="20">
        <v>8</v>
      </c>
      <c r="I1" s="20">
        <v>9</v>
      </c>
      <c r="J1" s="20">
        <v>10</v>
      </c>
      <c r="K1" s="20">
        <v>11</v>
      </c>
      <c r="L1" s="20">
        <v>12</v>
      </c>
      <c r="M1" s="20">
        <v>13</v>
      </c>
    </row>
    <row r="2" spans="1:14" x14ac:dyDescent="0.25">
      <c r="A2" s="21" t="s">
        <v>34</v>
      </c>
      <c r="B2" s="21" t="s">
        <v>35</v>
      </c>
      <c r="C2" s="21" t="s">
        <v>36</v>
      </c>
      <c r="D2" s="21" t="s">
        <v>37</v>
      </c>
      <c r="E2" s="21" t="s">
        <v>38</v>
      </c>
      <c r="F2" s="21" t="s">
        <v>39</v>
      </c>
      <c r="G2" s="21" t="s">
        <v>40</v>
      </c>
      <c r="H2" s="21" t="s">
        <v>41</v>
      </c>
      <c r="I2" s="137" t="s">
        <v>42</v>
      </c>
      <c r="J2" s="137"/>
      <c r="K2" s="137" t="s">
        <v>43</v>
      </c>
      <c r="L2" s="137"/>
      <c r="M2" s="22" t="s">
        <v>44</v>
      </c>
    </row>
    <row r="3" spans="1:14" x14ac:dyDescent="0.25">
      <c r="A3">
        <f>Feuil1!D2</f>
        <v>247786</v>
      </c>
      <c r="B3" t="str">
        <f>Feuil1!B2&amp;" "&amp;Feuil1!C2</f>
        <v>ABRAMOV Leon</v>
      </c>
      <c r="C3">
        <f>Feuil1!U2</f>
        <v>1064</v>
      </c>
      <c r="D3" t="str">
        <f>Feuil1!I2</f>
        <v>M2</v>
      </c>
      <c r="E3">
        <f>Feuil1!J2</f>
        <v>-13</v>
      </c>
      <c r="F3" t="str">
        <f>Feuil1!K2</f>
        <v>M</v>
      </c>
      <c r="G3">
        <f>Feuil1!N2</f>
        <v>10240007</v>
      </c>
      <c r="H3" t="str">
        <f>Feuil1!E2</f>
        <v>T</v>
      </c>
      <c r="I3" s="23">
        <f>Feuil1!P2</f>
        <v>45919</v>
      </c>
      <c r="J3" t="str">
        <f>Feuil1!Q2</f>
        <v>validé</v>
      </c>
      <c r="K3" s="23">
        <f>Feuil1!S2</f>
        <v>45918</v>
      </c>
      <c r="L3" t="str">
        <f>Feuil1!T2</f>
        <v>Standard</v>
      </c>
      <c r="M3" s="23">
        <f>Feuil1!H2</f>
        <v>41382</v>
      </c>
      <c r="N3" t="str">
        <f>IF(H3="T","Compétition",IF(H3="P","Loisir","Dirigeant"))</f>
        <v>Compétition</v>
      </c>
    </row>
    <row r="4" spans="1:14" x14ac:dyDescent="0.25">
      <c r="A4">
        <f>Feuil1!D3</f>
        <v>246918</v>
      </c>
      <c r="B4" t="str">
        <f>Feuil1!B3&amp;" "&amp;Feuil1!C3</f>
        <v>AGOSTINI Mathieu</v>
      </c>
      <c r="C4">
        <f>Feuil1!U3</f>
        <v>1005</v>
      </c>
      <c r="D4" t="str">
        <f>Feuil1!I3</f>
        <v>V45</v>
      </c>
      <c r="E4" t="str">
        <f>Feuil1!J3</f>
        <v>45+</v>
      </c>
      <c r="F4" t="str">
        <f>Feuil1!K3</f>
        <v>M</v>
      </c>
      <c r="G4">
        <f>Feuil1!N3</f>
        <v>10240030</v>
      </c>
      <c r="H4" t="str">
        <f>Feuil1!E3</f>
        <v>T</v>
      </c>
      <c r="I4" s="23">
        <f>Feuil1!P3</f>
        <v>45914</v>
      </c>
      <c r="J4" t="str">
        <f>Feuil1!Q3</f>
        <v>validé</v>
      </c>
      <c r="K4" s="23">
        <f>Feuil1!S3</f>
        <v>45169</v>
      </c>
      <c r="L4" t="str">
        <f>Feuil1!T3</f>
        <v>Attestation autoquestionnaire pour majeur</v>
      </c>
      <c r="M4" s="23">
        <f>Feuil1!H3</f>
        <v>27866</v>
      </c>
      <c r="N4" t="str">
        <f>IF(H4="T","Compétition",IF(H4="P","Loisir","Dirigeant"))</f>
        <v>Compétition</v>
      </c>
    </row>
    <row r="5" spans="1:14" x14ac:dyDescent="0.25">
      <c r="A5">
        <f>Feuil1!D4</f>
        <v>248473</v>
      </c>
      <c r="B5" t="str">
        <f>Feuil1!B4&amp;" "&amp;Feuil1!C4</f>
        <v>AHUIR Agathe</v>
      </c>
      <c r="C5">
        <f>Feuil1!U4</f>
        <v>500</v>
      </c>
      <c r="D5" t="str">
        <f>Feuil1!I4</f>
        <v>B1</v>
      </c>
      <c r="E5">
        <f>Feuil1!J4</f>
        <v>-10</v>
      </c>
      <c r="F5" t="str">
        <f>Feuil1!K4</f>
        <v>F</v>
      </c>
      <c r="G5">
        <f>Feuil1!N4</f>
        <v>10240039</v>
      </c>
      <c r="H5" t="str">
        <f>Feuil1!E4</f>
        <v>T</v>
      </c>
      <c r="I5" s="23">
        <f>Feuil1!P4</f>
        <v>45918</v>
      </c>
      <c r="J5" t="str">
        <f>Feuil1!Q4</f>
        <v>validé</v>
      </c>
      <c r="K5" s="23">
        <f>Feuil1!S4</f>
        <v>45915</v>
      </c>
      <c r="L5" t="str">
        <f>Feuil1!T4</f>
        <v>Standard</v>
      </c>
      <c r="M5" s="23">
        <f>Feuil1!H4</f>
        <v>42437</v>
      </c>
      <c r="N5" t="str">
        <f t="shared" ref="N5:N68" si="0">IF(H5="T","Compétition",IF(H5="P","Loisir","Dirigeant"))</f>
        <v>Compétition</v>
      </c>
    </row>
    <row r="6" spans="1:14" x14ac:dyDescent="0.25">
      <c r="A6">
        <f>Feuil1!D5</f>
        <v>248409</v>
      </c>
      <c r="B6" t="str">
        <f>Feuil1!B5&amp;" "&amp;Feuil1!C5</f>
        <v>ANDRAUD Louis</v>
      </c>
      <c r="C6">
        <f>Feuil1!U5</f>
        <v>500</v>
      </c>
      <c r="D6" t="str">
        <f>Feuil1!I5</f>
        <v>B2</v>
      </c>
      <c r="E6">
        <f>Feuil1!J5</f>
        <v>-11</v>
      </c>
      <c r="F6" t="str">
        <f>Feuil1!K5</f>
        <v>M</v>
      </c>
      <c r="G6">
        <f>Feuil1!N5</f>
        <v>10240005</v>
      </c>
      <c r="H6" t="str">
        <f>Feuil1!E5</f>
        <v>T</v>
      </c>
      <c r="I6" s="23">
        <f>Feuil1!P5</f>
        <v>45868</v>
      </c>
      <c r="J6" t="str">
        <f>Feuil1!Q5</f>
        <v>validé</v>
      </c>
      <c r="K6" s="23">
        <f>Feuil1!S5</f>
        <v>0</v>
      </c>
      <c r="L6" t="str">
        <f>Feuil1!T5</f>
        <v>Attestation autoquestionnaire pour mineur</v>
      </c>
      <c r="M6" s="23">
        <f>Feuil1!H5</f>
        <v>42354</v>
      </c>
      <c r="N6" t="str">
        <f t="shared" si="0"/>
        <v>Compétition</v>
      </c>
    </row>
    <row r="7" spans="1:14" x14ac:dyDescent="0.25">
      <c r="A7">
        <f>Feuil1!D6</f>
        <v>248448</v>
      </c>
      <c r="B7" t="str">
        <f>Feuil1!B6&amp;" "&amp;Feuil1!C6</f>
        <v>ANDRAUD Mathieu</v>
      </c>
      <c r="C7">
        <f>Feuil1!U6</f>
        <v>500</v>
      </c>
      <c r="D7" t="str">
        <f>Feuil1!I6</f>
        <v>V40</v>
      </c>
      <c r="E7" t="str">
        <f>Feuil1!J6</f>
        <v>40+</v>
      </c>
      <c r="F7" t="str">
        <f>Feuil1!K6</f>
        <v>M</v>
      </c>
      <c r="G7">
        <f>Feuil1!N6</f>
        <v>10240005</v>
      </c>
      <c r="H7" t="str">
        <f>Feuil1!E6</f>
        <v>T</v>
      </c>
      <c r="I7" s="23">
        <f>Feuil1!P6</f>
        <v>45912</v>
      </c>
      <c r="J7" t="str">
        <f>Feuil1!Q6</f>
        <v>validé</v>
      </c>
      <c r="K7" s="23">
        <f>Feuil1!S6</f>
        <v>45903</v>
      </c>
      <c r="L7" t="str">
        <f>Feuil1!T6</f>
        <v>Standard</v>
      </c>
      <c r="M7" s="23">
        <f>Feuil1!H6</f>
        <v>30507</v>
      </c>
      <c r="N7" t="str">
        <f t="shared" si="0"/>
        <v>Compétition</v>
      </c>
    </row>
    <row r="8" spans="1:14" x14ac:dyDescent="0.25">
      <c r="A8">
        <f>Feuil1!D7</f>
        <v>247094</v>
      </c>
      <c r="B8" t="str">
        <f>Feuil1!B7&amp;" "&amp;Feuil1!C7</f>
        <v>ANDRIEUX Kevin</v>
      </c>
      <c r="C8">
        <f>Feuil1!U7</f>
        <v>760</v>
      </c>
      <c r="D8" t="str">
        <f>Feuil1!I7</f>
        <v>S</v>
      </c>
      <c r="E8">
        <f>Feuil1!J7</f>
        <v>-40</v>
      </c>
      <c r="F8" t="str">
        <f>Feuil1!K7</f>
        <v>M</v>
      </c>
      <c r="G8">
        <f>Feuil1!N7</f>
        <v>10240005</v>
      </c>
      <c r="H8" t="str">
        <f>Feuil1!E7</f>
        <v>T</v>
      </c>
      <c r="I8" s="23">
        <f>Feuil1!P7</f>
        <v>45912</v>
      </c>
      <c r="J8" t="str">
        <f>Feuil1!Q7</f>
        <v>validé</v>
      </c>
      <c r="K8" s="23">
        <f>Feuil1!S7</f>
        <v>44811</v>
      </c>
      <c r="L8" t="str">
        <f>Feuil1!T7</f>
        <v>Attestation autoquestionnaire pour majeur</v>
      </c>
      <c r="M8" s="23">
        <f>Feuil1!H7</f>
        <v>38175</v>
      </c>
      <c r="N8" t="str">
        <f t="shared" si="0"/>
        <v>Compétition</v>
      </c>
    </row>
    <row r="9" spans="1:14" x14ac:dyDescent="0.25">
      <c r="A9">
        <f>Feuil1!D8</f>
        <v>246969</v>
      </c>
      <c r="B9" t="str">
        <f>Feuil1!B8&amp;" "&amp;Feuil1!C8</f>
        <v>ANTOSOVA Klara</v>
      </c>
      <c r="C9">
        <f>Feuil1!U8</f>
        <v>733</v>
      </c>
      <c r="D9" t="str">
        <f>Feuil1!I8</f>
        <v>S</v>
      </c>
      <c r="E9">
        <f>Feuil1!J8</f>
        <v>-40</v>
      </c>
      <c r="F9" t="str">
        <f>Feuil1!K8</f>
        <v>F</v>
      </c>
      <c r="G9">
        <f>Feuil1!N8</f>
        <v>10240030</v>
      </c>
      <c r="H9" t="str">
        <f>Feuil1!E8</f>
        <v>T</v>
      </c>
      <c r="I9" s="23">
        <f>Feuil1!P8</f>
        <v>45914</v>
      </c>
      <c r="J9" t="str">
        <f>Feuil1!Q8</f>
        <v>validé</v>
      </c>
      <c r="K9" s="23">
        <f>Feuil1!S8</f>
        <v>44806</v>
      </c>
      <c r="L9" t="str">
        <f>Feuil1!T8</f>
        <v>Attestation autoquestionnaire pour majeur</v>
      </c>
      <c r="M9" s="23">
        <f>Feuil1!H8</f>
        <v>32544</v>
      </c>
      <c r="N9" t="str">
        <f t="shared" si="0"/>
        <v>Compétition</v>
      </c>
    </row>
    <row r="10" spans="1:14" x14ac:dyDescent="0.25">
      <c r="A10">
        <f>Feuil1!D9</f>
        <v>248147</v>
      </c>
      <c r="B10" t="str">
        <f>Feuil1!B9&amp;" "&amp;Feuil1!C9</f>
        <v>ARRIBAT Louis</v>
      </c>
      <c r="C10">
        <f>Feuil1!U9</f>
        <v>500</v>
      </c>
      <c r="D10" t="str">
        <f>Feuil1!I9</f>
        <v>V75</v>
      </c>
      <c r="E10" t="str">
        <f>Feuil1!J9</f>
        <v>75+</v>
      </c>
      <c r="F10" t="str">
        <f>Feuil1!K9</f>
        <v>M</v>
      </c>
      <c r="G10">
        <f>Feuil1!N9</f>
        <v>10240020</v>
      </c>
      <c r="H10" t="str">
        <f>Feuil1!E9</f>
        <v>P</v>
      </c>
      <c r="I10" s="23">
        <f>Feuil1!P9</f>
        <v>45890</v>
      </c>
      <c r="J10" t="str">
        <f>Feuil1!Q9</f>
        <v>validé</v>
      </c>
      <c r="K10" s="23">
        <f>Feuil1!S9</f>
        <v>45530</v>
      </c>
      <c r="L10" t="str">
        <f>Feuil1!T9</f>
        <v>Attestation autoquestionnaire pour majeur</v>
      </c>
      <c r="M10" s="23">
        <f>Feuil1!H9</f>
        <v>17203</v>
      </c>
      <c r="N10" t="str">
        <f t="shared" si="0"/>
        <v>Loisir</v>
      </c>
    </row>
    <row r="11" spans="1:14" x14ac:dyDescent="0.25">
      <c r="A11">
        <f>Feuil1!D10</f>
        <v>248451</v>
      </c>
      <c r="B11" t="str">
        <f>Feuil1!B10&amp;" "&amp;Feuil1!C10</f>
        <v>ARRIVÉ Arnaud</v>
      </c>
      <c r="C11">
        <f>Feuil1!U10</f>
        <v>500</v>
      </c>
      <c r="D11" t="str">
        <f>Feuil1!I10</f>
        <v>V45</v>
      </c>
      <c r="E11" t="str">
        <f>Feuil1!J10</f>
        <v>45+</v>
      </c>
      <c r="F11" t="str">
        <f>Feuil1!K10</f>
        <v>M</v>
      </c>
      <c r="G11">
        <f>Feuil1!N10</f>
        <v>10240015</v>
      </c>
      <c r="H11" t="str">
        <f>Feuil1!E10</f>
        <v>T</v>
      </c>
      <c r="I11" s="23">
        <f>Feuil1!P10</f>
        <v>45912</v>
      </c>
      <c r="J11" t="str">
        <f>Feuil1!Q10</f>
        <v>validé</v>
      </c>
      <c r="K11" s="23">
        <f>Feuil1!S10</f>
        <v>45898</v>
      </c>
      <c r="L11" t="str">
        <f>Feuil1!T10</f>
        <v>Standard</v>
      </c>
      <c r="M11" s="23">
        <f>Feuil1!H10</f>
        <v>28656</v>
      </c>
      <c r="N11" t="str">
        <f t="shared" si="0"/>
        <v>Compétition</v>
      </c>
    </row>
    <row r="12" spans="1:14" x14ac:dyDescent="0.25">
      <c r="A12">
        <f>Feuil1!D11</f>
        <v>248159</v>
      </c>
      <c r="B12" t="str">
        <f>Feuil1!B11&amp;" "&amp;Feuil1!C11</f>
        <v>ARRIVÉ Gauthier</v>
      </c>
      <c r="C12">
        <f>Feuil1!U11</f>
        <v>633</v>
      </c>
      <c r="D12" t="str">
        <f>Feuil1!I11</f>
        <v>C2</v>
      </c>
      <c r="E12">
        <f>Feuil1!J11</f>
        <v>-15</v>
      </c>
      <c r="F12" t="str">
        <f>Feuil1!K11</f>
        <v>M</v>
      </c>
      <c r="G12">
        <f>Feuil1!N11</f>
        <v>10240015</v>
      </c>
      <c r="H12" t="str">
        <f>Feuil1!E11</f>
        <v>T</v>
      </c>
      <c r="I12" s="23">
        <f>Feuil1!P11</f>
        <v>45912</v>
      </c>
      <c r="J12" t="str">
        <f>Feuil1!Q11</f>
        <v>validé</v>
      </c>
      <c r="K12" s="23">
        <f>Feuil1!S11</f>
        <v>0</v>
      </c>
      <c r="L12" t="str">
        <f>Feuil1!T11</f>
        <v>Attestation autoquestionnaire pour mineur</v>
      </c>
      <c r="M12" s="23">
        <f>Feuil1!H11</f>
        <v>40636</v>
      </c>
      <c r="N12" t="str">
        <f t="shared" si="0"/>
        <v>Compétition</v>
      </c>
    </row>
    <row r="13" spans="1:14" x14ac:dyDescent="0.25">
      <c r="A13">
        <f>Feuil1!D12</f>
        <v>246573</v>
      </c>
      <c r="B13" t="str">
        <f>Feuil1!B12&amp;" "&amp;Feuil1!C12</f>
        <v>ASAL Franck</v>
      </c>
      <c r="C13">
        <f>Feuil1!U12</f>
        <v>554</v>
      </c>
      <c r="D13" t="str">
        <f>Feuil1!I12</f>
        <v>V60</v>
      </c>
      <c r="E13" t="str">
        <f>Feuil1!J12</f>
        <v>60+</v>
      </c>
      <c r="F13" t="str">
        <f>Feuil1!K12</f>
        <v>M</v>
      </c>
      <c r="G13">
        <f>Feuil1!N12</f>
        <v>10240020</v>
      </c>
      <c r="H13" t="str">
        <f>Feuil1!E12</f>
        <v>T</v>
      </c>
      <c r="I13" s="23">
        <f>Feuil1!P12</f>
        <v>45927</v>
      </c>
      <c r="J13" t="str">
        <f>Feuil1!Q12</f>
        <v>validé</v>
      </c>
      <c r="K13" s="23">
        <f>Feuil1!S12</f>
        <v>45866</v>
      </c>
      <c r="L13" t="str">
        <f>Feuil1!T12</f>
        <v>Standard</v>
      </c>
      <c r="M13" s="23">
        <f>Feuil1!H12</f>
        <v>23394</v>
      </c>
      <c r="N13" t="str">
        <f t="shared" si="0"/>
        <v>Compétition</v>
      </c>
    </row>
    <row r="14" spans="1:14" x14ac:dyDescent="0.25">
      <c r="A14">
        <f>Feuil1!D13</f>
        <v>248505</v>
      </c>
      <c r="B14" t="str">
        <f>Feuil1!B13&amp;" "&amp;Feuil1!C13</f>
        <v>AYESA Thiago</v>
      </c>
      <c r="C14">
        <f>Feuil1!U13</f>
        <v>500</v>
      </c>
      <c r="D14" t="str">
        <f>Feuil1!I13</f>
        <v>M2</v>
      </c>
      <c r="E14">
        <f>Feuil1!J13</f>
        <v>-13</v>
      </c>
      <c r="F14" t="str">
        <f>Feuil1!K13</f>
        <v>M</v>
      </c>
      <c r="G14">
        <f>Feuil1!N13</f>
        <v>10240001</v>
      </c>
      <c r="H14" t="str">
        <f>Feuil1!E13</f>
        <v>P</v>
      </c>
      <c r="I14" s="23">
        <f>Feuil1!P13</f>
        <v>45925</v>
      </c>
      <c r="J14" t="str">
        <f>Feuil1!Q13</f>
        <v>validé</v>
      </c>
      <c r="K14" s="23">
        <f>Feuil1!S13</f>
        <v>0</v>
      </c>
      <c r="L14" t="str">
        <f>Feuil1!T13</f>
        <v>Attestation autoquestionnaire pour mineur</v>
      </c>
      <c r="M14" s="23">
        <f>Feuil1!H13</f>
        <v>41477</v>
      </c>
      <c r="N14" t="str">
        <f t="shared" si="0"/>
        <v>Loisir</v>
      </c>
    </row>
    <row r="15" spans="1:14" x14ac:dyDescent="0.25">
      <c r="A15">
        <f>Feuil1!D14</f>
        <v>247646</v>
      </c>
      <c r="B15" t="str">
        <f>Feuil1!B14&amp;" "&amp;Feuil1!C14</f>
        <v>BABIC Marc</v>
      </c>
      <c r="C15">
        <f>Feuil1!U14</f>
        <v>826</v>
      </c>
      <c r="D15" t="str">
        <f>Feuil1!I14</f>
        <v>V60</v>
      </c>
      <c r="E15" t="str">
        <f>Feuil1!J14</f>
        <v>60+</v>
      </c>
      <c r="F15" t="str">
        <f>Feuil1!K14</f>
        <v>M</v>
      </c>
      <c r="G15">
        <f>Feuil1!N14</f>
        <v>10240030</v>
      </c>
      <c r="H15" t="str">
        <f>Feuil1!E14</f>
        <v>T</v>
      </c>
      <c r="I15" s="23">
        <f>Feuil1!P14</f>
        <v>45917</v>
      </c>
      <c r="J15" t="str">
        <f>Feuil1!Q14</f>
        <v>validé</v>
      </c>
      <c r="K15" s="23">
        <f>Feuil1!S14</f>
        <v>45840</v>
      </c>
      <c r="L15" t="str">
        <f>Feuil1!T14</f>
        <v>Standard</v>
      </c>
      <c r="M15" s="23">
        <f>Feuil1!H14</f>
        <v>22754</v>
      </c>
      <c r="N15" t="str">
        <f t="shared" si="0"/>
        <v>Compétition</v>
      </c>
    </row>
    <row r="16" spans="1:14" x14ac:dyDescent="0.25">
      <c r="A16">
        <f>Feuil1!D15</f>
        <v>243152</v>
      </c>
      <c r="B16" t="str">
        <f>Feuil1!B15&amp;" "&amp;Feuil1!C15</f>
        <v>BACQUE Cecile</v>
      </c>
      <c r="C16">
        <f>Feuil1!U15</f>
        <v>817</v>
      </c>
      <c r="D16" t="str">
        <f>Feuil1!I15</f>
        <v>V40</v>
      </c>
      <c r="E16" t="str">
        <f>Feuil1!J15</f>
        <v>40+</v>
      </c>
      <c r="F16" t="str">
        <f>Feuil1!K15</f>
        <v>F</v>
      </c>
      <c r="G16">
        <f>Feuil1!N15</f>
        <v>10240001</v>
      </c>
      <c r="H16" t="str">
        <f>Feuil1!E15</f>
        <v>T</v>
      </c>
      <c r="I16" s="23">
        <f>Feuil1!P15</f>
        <v>45909</v>
      </c>
      <c r="J16" t="str">
        <f>Feuil1!Q15</f>
        <v>validé</v>
      </c>
      <c r="K16" s="23">
        <f>Feuil1!S15</f>
        <v>45882</v>
      </c>
      <c r="L16" t="str">
        <f>Feuil1!T15</f>
        <v>Standard</v>
      </c>
      <c r="M16" s="23">
        <f>Feuil1!H15</f>
        <v>29855</v>
      </c>
      <c r="N16" t="str">
        <f t="shared" si="0"/>
        <v>Compétition</v>
      </c>
    </row>
    <row r="17" spans="1:14" x14ac:dyDescent="0.25">
      <c r="A17">
        <f>Feuil1!D16</f>
        <v>241944</v>
      </c>
      <c r="B17" t="str">
        <f>Feuil1!B16&amp;" "&amp;Feuil1!C16</f>
        <v>BAILLARE Jean-Marc</v>
      </c>
      <c r="C17">
        <f>Feuil1!U16</f>
        <v>716</v>
      </c>
      <c r="D17" t="str">
        <f>Feuil1!I16</f>
        <v>V65</v>
      </c>
      <c r="E17" t="str">
        <f>Feuil1!J16</f>
        <v>65+</v>
      </c>
      <c r="F17" t="str">
        <f>Feuil1!K16</f>
        <v>M</v>
      </c>
      <c r="G17">
        <f>Feuil1!N16</f>
        <v>10240026</v>
      </c>
      <c r="H17" t="str">
        <f>Feuil1!E16</f>
        <v>T</v>
      </c>
      <c r="I17" s="23">
        <f>Feuil1!P16</f>
        <v>45917</v>
      </c>
      <c r="J17" t="str">
        <f>Feuil1!Q16</f>
        <v>validé</v>
      </c>
      <c r="K17" s="23">
        <f>Feuil1!S16</f>
        <v>45849</v>
      </c>
      <c r="L17" t="str">
        <f>Feuil1!T16</f>
        <v>Standard</v>
      </c>
      <c r="M17" s="23">
        <f>Feuil1!H16</f>
        <v>22071</v>
      </c>
      <c r="N17" t="str">
        <f t="shared" si="0"/>
        <v>Compétition</v>
      </c>
    </row>
    <row r="18" spans="1:14" x14ac:dyDescent="0.25">
      <c r="A18">
        <f>Feuil1!D17</f>
        <v>248440</v>
      </c>
      <c r="B18" t="str">
        <f>Feuil1!B17&amp;" "&amp;Feuil1!C17</f>
        <v>BARBUT Arthur</v>
      </c>
      <c r="C18">
        <f>Feuil1!U17</f>
        <v>500</v>
      </c>
      <c r="D18" t="str">
        <f>Feuil1!I17</f>
        <v>B2</v>
      </c>
      <c r="E18">
        <f>Feuil1!J17</f>
        <v>-11</v>
      </c>
      <c r="F18" t="str">
        <f>Feuil1!K17</f>
        <v>M</v>
      </c>
      <c r="G18">
        <f>Feuil1!N17</f>
        <v>10240020</v>
      </c>
      <c r="H18" t="str">
        <f>Feuil1!E17</f>
        <v>P</v>
      </c>
      <c r="I18" s="23">
        <f>Feuil1!P17</f>
        <v>45918</v>
      </c>
      <c r="J18" t="str">
        <f>Feuil1!Q17</f>
        <v>validé</v>
      </c>
      <c r="K18" s="23">
        <f>Feuil1!S17</f>
        <v>0</v>
      </c>
      <c r="L18" t="str">
        <f>Feuil1!T17</f>
        <v>Attestation autoquestionnaire pour mineur</v>
      </c>
      <c r="M18" s="23">
        <f>Feuil1!H17</f>
        <v>42095</v>
      </c>
      <c r="N18" t="str">
        <f t="shared" si="0"/>
        <v>Loisir</v>
      </c>
    </row>
    <row r="19" spans="1:14" x14ac:dyDescent="0.25">
      <c r="A19">
        <f>Feuil1!D18</f>
        <v>243805</v>
      </c>
      <c r="B19" t="str">
        <f>Feuil1!B18&amp;" "&amp;Feuil1!C18</f>
        <v>BARJOT Vincent</v>
      </c>
      <c r="C19">
        <f>Feuil1!U18</f>
        <v>693</v>
      </c>
      <c r="D19" t="str">
        <f>Feuil1!I18</f>
        <v>V45</v>
      </c>
      <c r="E19" t="str">
        <f>Feuil1!J18</f>
        <v>45+</v>
      </c>
      <c r="F19" t="str">
        <f>Feuil1!K18</f>
        <v>M</v>
      </c>
      <c r="G19">
        <f>Feuil1!N18</f>
        <v>10240030</v>
      </c>
      <c r="H19" t="str">
        <f>Feuil1!E18</f>
        <v>A</v>
      </c>
      <c r="I19" s="23">
        <f>Feuil1!P18</f>
        <v>45848</v>
      </c>
      <c r="J19" t="str">
        <f>Feuil1!Q18</f>
        <v>validé</v>
      </c>
      <c r="K19" s="23">
        <f>Feuil1!S18</f>
        <v>0</v>
      </c>
      <c r="L19" t="str">
        <f>Feuil1!T18</f>
        <v>Sans pratique sportive</v>
      </c>
      <c r="M19" s="23">
        <f>Feuil1!H18</f>
        <v>29298</v>
      </c>
      <c r="N19" t="str">
        <f t="shared" si="0"/>
        <v>Dirigeant</v>
      </c>
    </row>
    <row r="20" spans="1:14" x14ac:dyDescent="0.25">
      <c r="A20">
        <f>Feuil1!D19</f>
        <v>248535</v>
      </c>
      <c r="B20" t="str">
        <f>Feuil1!B19&amp;" "&amp;Feuil1!C19</f>
        <v>BARNETT Loris</v>
      </c>
      <c r="C20">
        <f>Feuil1!U19</f>
        <v>500</v>
      </c>
      <c r="D20" t="str">
        <f>Feuil1!I19</f>
        <v>J2</v>
      </c>
      <c r="E20">
        <f>Feuil1!J19</f>
        <v>-17</v>
      </c>
      <c r="F20" t="str">
        <f>Feuil1!K19</f>
        <v>M</v>
      </c>
      <c r="G20">
        <f>Feuil1!N19</f>
        <v>10240002</v>
      </c>
      <c r="H20" t="str">
        <f>Feuil1!E19</f>
        <v>P</v>
      </c>
      <c r="I20" s="23">
        <f>Feuil1!P19</f>
        <v>45932</v>
      </c>
      <c r="J20" t="str">
        <f>Feuil1!Q19</f>
        <v>validé</v>
      </c>
      <c r="K20" s="23">
        <f>Feuil1!S19</f>
        <v>45923</v>
      </c>
      <c r="L20" t="str">
        <f>Feuil1!T19</f>
        <v>Standard</v>
      </c>
      <c r="M20" s="23">
        <f>Feuil1!H19</f>
        <v>40095</v>
      </c>
      <c r="N20" t="str">
        <f t="shared" si="0"/>
        <v>Loisir</v>
      </c>
    </row>
    <row r="21" spans="1:14" x14ac:dyDescent="0.25">
      <c r="A21">
        <f>Feuil1!D20</f>
        <v>244455</v>
      </c>
      <c r="B21" t="str">
        <f>Feuil1!B20&amp;" "&amp;Feuil1!C20</f>
        <v>BARRET Julien</v>
      </c>
      <c r="C21">
        <f>Feuil1!U20</f>
        <v>1442</v>
      </c>
      <c r="D21" t="str">
        <f>Feuil1!I20</f>
        <v>S</v>
      </c>
      <c r="E21">
        <f>Feuil1!J20</f>
        <v>-40</v>
      </c>
      <c r="F21" t="str">
        <f>Feuil1!K20</f>
        <v>M</v>
      </c>
      <c r="G21">
        <f>Feuil1!N20</f>
        <v>10240020</v>
      </c>
      <c r="H21" t="str">
        <f>Feuil1!E20</f>
        <v>T</v>
      </c>
      <c r="I21" s="23">
        <f>Feuil1!P20</f>
        <v>45906</v>
      </c>
      <c r="J21" t="str">
        <f>Feuil1!Q20</f>
        <v>validé</v>
      </c>
      <c r="K21" s="23">
        <f>Feuil1!S20</f>
        <v>45855</v>
      </c>
      <c r="L21" t="str">
        <f>Feuil1!T20</f>
        <v>Standard</v>
      </c>
      <c r="M21" s="23">
        <f>Feuil1!H20</f>
        <v>33286</v>
      </c>
      <c r="N21" t="str">
        <f t="shared" si="0"/>
        <v>Compétition</v>
      </c>
    </row>
    <row r="22" spans="1:14" x14ac:dyDescent="0.25">
      <c r="A22">
        <f>Feuil1!D21</f>
        <v>939819</v>
      </c>
      <c r="B22" t="str">
        <f>Feuil1!B21&amp;" "&amp;Feuil1!C21</f>
        <v>BARRIERE Pascale</v>
      </c>
      <c r="C22">
        <f>Feuil1!U21</f>
        <v>500</v>
      </c>
      <c r="D22" t="str">
        <f>Feuil1!I21</f>
        <v>V45</v>
      </c>
      <c r="E22" t="str">
        <f>Feuil1!J21</f>
        <v>45+</v>
      </c>
      <c r="F22" t="str">
        <f>Feuil1!K21</f>
        <v>F</v>
      </c>
      <c r="G22">
        <f>Feuil1!N21</f>
        <v>10240020</v>
      </c>
      <c r="H22" t="str">
        <f>Feuil1!E21</f>
        <v>P</v>
      </c>
      <c r="I22" s="23">
        <f>Feuil1!P21</f>
        <v>45906</v>
      </c>
      <c r="J22" t="str">
        <f>Feuil1!Q21</f>
        <v>validé</v>
      </c>
      <c r="K22" s="23">
        <f>Feuil1!S21</f>
        <v>45541</v>
      </c>
      <c r="L22" t="str">
        <f>Feuil1!T21</f>
        <v>Attestation autoquestionnaire pour majeur</v>
      </c>
      <c r="M22" s="23">
        <f>Feuil1!H21</f>
        <v>28577</v>
      </c>
      <c r="N22" t="str">
        <f t="shared" si="0"/>
        <v>Loisir</v>
      </c>
    </row>
    <row r="23" spans="1:14" x14ac:dyDescent="0.25">
      <c r="A23">
        <f>Feuil1!D22</f>
        <v>248449</v>
      </c>
      <c r="B23" t="str">
        <f>Feuil1!B22&amp;" "&amp;Feuil1!C22</f>
        <v>BARRILA Jean Marc</v>
      </c>
      <c r="C23">
        <f>Feuil1!U22</f>
        <v>500</v>
      </c>
      <c r="D23" t="str">
        <f>Feuil1!I22</f>
        <v>V40</v>
      </c>
      <c r="E23" t="str">
        <f>Feuil1!J22</f>
        <v>40+</v>
      </c>
      <c r="F23" t="str">
        <f>Feuil1!K22</f>
        <v>M</v>
      </c>
      <c r="G23">
        <f>Feuil1!N22</f>
        <v>10240005</v>
      </c>
      <c r="H23" t="str">
        <f>Feuil1!E22</f>
        <v>P</v>
      </c>
      <c r="I23" s="23">
        <f>Feuil1!P22</f>
        <v>45912</v>
      </c>
      <c r="J23" t="str">
        <f>Feuil1!Q22</f>
        <v>validé</v>
      </c>
      <c r="K23" s="23">
        <f>Feuil1!S22</f>
        <v>0</v>
      </c>
      <c r="L23" t="str">
        <f>Feuil1!T22</f>
        <v>Sans pratique sportive</v>
      </c>
      <c r="M23" s="23">
        <f>Feuil1!H22</f>
        <v>30596</v>
      </c>
      <c r="N23" t="str">
        <f t="shared" si="0"/>
        <v>Loisir</v>
      </c>
    </row>
    <row r="24" spans="1:14" x14ac:dyDescent="0.25">
      <c r="A24">
        <f>Feuil1!D23</f>
        <v>248042</v>
      </c>
      <c r="B24" t="str">
        <f>Feuil1!B23&amp;" "&amp;Feuil1!C23</f>
        <v>BATISTA RODA Dorian</v>
      </c>
      <c r="C24">
        <f>Feuil1!U23</f>
        <v>518</v>
      </c>
      <c r="D24" t="str">
        <f>Feuil1!I23</f>
        <v>S</v>
      </c>
      <c r="E24">
        <f>Feuil1!J23</f>
        <v>-40</v>
      </c>
      <c r="F24" t="str">
        <f>Feuil1!K23</f>
        <v>M</v>
      </c>
      <c r="G24">
        <f>Feuil1!N23</f>
        <v>10240020</v>
      </c>
      <c r="H24" t="str">
        <f>Feuil1!E23</f>
        <v>T</v>
      </c>
      <c r="I24" s="23">
        <f>Feuil1!P23</f>
        <v>45919</v>
      </c>
      <c r="J24" t="str">
        <f>Feuil1!Q23</f>
        <v>validé</v>
      </c>
      <c r="K24" s="23">
        <f>Feuil1!S23</f>
        <v>45247</v>
      </c>
      <c r="L24" t="str">
        <f>Feuil1!T23</f>
        <v>Attestation autoquestionnaire pour majeur</v>
      </c>
      <c r="M24" s="23">
        <f>Feuil1!H23</f>
        <v>32039</v>
      </c>
      <c r="N24" t="str">
        <f t="shared" si="0"/>
        <v>Compétition</v>
      </c>
    </row>
    <row r="25" spans="1:14" x14ac:dyDescent="0.25">
      <c r="A25">
        <f>Feuil1!D24</f>
        <v>6021741</v>
      </c>
      <c r="B25" t="str">
        <f>Feuil1!B24&amp;" "&amp;Feuil1!C24</f>
        <v>BAUDEAU Robert</v>
      </c>
      <c r="C25">
        <f>Feuil1!U24</f>
        <v>561</v>
      </c>
      <c r="D25" t="str">
        <f>Feuil1!I24</f>
        <v>V65</v>
      </c>
      <c r="E25" t="str">
        <f>Feuil1!J24</f>
        <v>65+</v>
      </c>
      <c r="F25" t="str">
        <f>Feuil1!K24</f>
        <v>M</v>
      </c>
      <c r="G25">
        <f>Feuil1!N24</f>
        <v>10240002</v>
      </c>
      <c r="H25" t="str">
        <f>Feuil1!E24</f>
        <v>T</v>
      </c>
      <c r="I25" s="23">
        <f>Feuil1!P24</f>
        <v>45919</v>
      </c>
      <c r="J25" t="str">
        <f>Feuil1!Q24</f>
        <v>validé</v>
      </c>
      <c r="K25" s="23">
        <f>Feuil1!S24</f>
        <v>45901</v>
      </c>
      <c r="L25" t="str">
        <f>Feuil1!T24</f>
        <v>Standard</v>
      </c>
      <c r="M25" s="23">
        <f>Feuil1!H24</f>
        <v>21614</v>
      </c>
      <c r="N25" t="str">
        <f t="shared" si="0"/>
        <v>Compétition</v>
      </c>
    </row>
    <row r="26" spans="1:14" x14ac:dyDescent="0.25">
      <c r="A26">
        <f>Feuil1!D25</f>
        <v>247044</v>
      </c>
      <c r="B26" t="str">
        <f>Feuil1!B25&amp;" "&amp;Feuil1!C25</f>
        <v>BEAU Julien</v>
      </c>
      <c r="C26">
        <f>Feuil1!U25</f>
        <v>1184</v>
      </c>
      <c r="D26" t="str">
        <f>Feuil1!I25</f>
        <v>S</v>
      </c>
      <c r="E26">
        <f>Feuil1!J25</f>
        <v>-40</v>
      </c>
      <c r="F26" t="str">
        <f>Feuil1!K25</f>
        <v>M</v>
      </c>
      <c r="G26">
        <f>Feuil1!N25</f>
        <v>10240005</v>
      </c>
      <c r="H26" t="str">
        <f>Feuil1!E25</f>
        <v>T</v>
      </c>
      <c r="I26" s="23">
        <f>Feuil1!P25</f>
        <v>45909</v>
      </c>
      <c r="J26" t="str">
        <f>Feuil1!Q25</f>
        <v>validé</v>
      </c>
      <c r="K26" s="23">
        <f>Feuil1!S25</f>
        <v>45191</v>
      </c>
      <c r="L26" t="str">
        <f>Feuil1!T25</f>
        <v>Attestation autoquestionnaire pour majeur</v>
      </c>
      <c r="M26" s="23">
        <f>Feuil1!H25</f>
        <v>38573</v>
      </c>
      <c r="N26" t="str">
        <f t="shared" si="0"/>
        <v>Compétition</v>
      </c>
    </row>
    <row r="27" spans="1:14" x14ac:dyDescent="0.25">
      <c r="A27">
        <f>Feuil1!D26</f>
        <v>245773</v>
      </c>
      <c r="B27" t="str">
        <f>Feuil1!B26&amp;" "&amp;Feuil1!C26</f>
        <v>BEAUFILS Jean-Marie</v>
      </c>
      <c r="C27">
        <f>Feuil1!U26</f>
        <v>792</v>
      </c>
      <c r="D27" t="str">
        <f>Feuil1!I26</f>
        <v>V60</v>
      </c>
      <c r="E27" t="str">
        <f>Feuil1!J26</f>
        <v>60+</v>
      </c>
      <c r="F27" t="str">
        <f>Feuil1!K26</f>
        <v>M</v>
      </c>
      <c r="G27">
        <f>Feuil1!N26</f>
        <v>10240007</v>
      </c>
      <c r="H27" t="str">
        <f>Feuil1!E26</f>
        <v>P</v>
      </c>
      <c r="I27" s="23">
        <f>Feuil1!P26</f>
        <v>45912</v>
      </c>
      <c r="J27" t="str">
        <f>Feuil1!Q26</f>
        <v>validé</v>
      </c>
      <c r="K27" s="23">
        <f>Feuil1!S26</f>
        <v>44753</v>
      </c>
      <c r="L27" t="str">
        <f>Feuil1!T26</f>
        <v>Attestation autoquestionnaire pour majeur</v>
      </c>
      <c r="M27" s="23">
        <f>Feuil1!H26</f>
        <v>22658</v>
      </c>
      <c r="N27" t="str">
        <f t="shared" si="0"/>
        <v>Loisir</v>
      </c>
    </row>
    <row r="28" spans="1:14" x14ac:dyDescent="0.25">
      <c r="A28">
        <f>Feuil1!D27</f>
        <v>248445</v>
      </c>
      <c r="B28" t="str">
        <f>Feuil1!B27&amp;" "&amp;Feuil1!C27</f>
        <v>BEAUZETIE Timeo</v>
      </c>
      <c r="C28">
        <f>Feuil1!U27</f>
        <v>500</v>
      </c>
      <c r="D28" t="str">
        <f>Feuil1!I27</f>
        <v>P</v>
      </c>
      <c r="E28">
        <f>Feuil1!J27</f>
        <v>-9</v>
      </c>
      <c r="F28" t="str">
        <f>Feuil1!K27</f>
        <v>M</v>
      </c>
      <c r="G28">
        <f>Feuil1!N27</f>
        <v>10240020</v>
      </c>
      <c r="H28" t="str">
        <f>Feuil1!E27</f>
        <v>P</v>
      </c>
      <c r="I28" s="23">
        <f>Feuil1!P27</f>
        <v>45907</v>
      </c>
      <c r="J28" t="str">
        <f>Feuil1!Q27</f>
        <v>validé</v>
      </c>
      <c r="K28" s="23">
        <f>Feuil1!S27</f>
        <v>0</v>
      </c>
      <c r="L28" t="str">
        <f>Feuil1!T27</f>
        <v>Attestation autoquestionnaire pour mineur</v>
      </c>
      <c r="M28" s="23">
        <f>Feuil1!H27</f>
        <v>42871</v>
      </c>
      <c r="N28" t="str">
        <f t="shared" si="0"/>
        <v>Loisir</v>
      </c>
    </row>
    <row r="29" spans="1:14" x14ac:dyDescent="0.25">
      <c r="A29">
        <f>Feuil1!D28</f>
        <v>247391</v>
      </c>
      <c r="B29" t="str">
        <f>Feuil1!B28&amp;" "&amp;Feuil1!C28</f>
        <v>BECKER Gerald</v>
      </c>
      <c r="C29">
        <f>Feuil1!U28</f>
        <v>500</v>
      </c>
      <c r="D29" t="str">
        <f>Feuil1!I28</f>
        <v>V50</v>
      </c>
      <c r="E29" t="str">
        <f>Feuil1!J28</f>
        <v>50+</v>
      </c>
      <c r="F29" t="str">
        <f>Feuil1!K28</f>
        <v>M</v>
      </c>
      <c r="G29">
        <f>Feuil1!N28</f>
        <v>10240036</v>
      </c>
      <c r="H29" t="str">
        <f>Feuil1!E28</f>
        <v>P</v>
      </c>
      <c r="I29" s="23">
        <f>Feuil1!P28</f>
        <v>45912</v>
      </c>
      <c r="J29" t="str">
        <f>Feuil1!Q28</f>
        <v>validé</v>
      </c>
      <c r="K29" s="23">
        <f>Feuil1!S28</f>
        <v>45912</v>
      </c>
      <c r="L29" t="str">
        <f>Feuil1!T28</f>
        <v>Standard</v>
      </c>
      <c r="M29" s="23">
        <f>Feuil1!H28</f>
        <v>25993</v>
      </c>
      <c r="N29" t="str">
        <f t="shared" si="0"/>
        <v>Loisir</v>
      </c>
    </row>
    <row r="30" spans="1:14" x14ac:dyDescent="0.25">
      <c r="A30">
        <f>Feuil1!D29</f>
        <v>242740</v>
      </c>
      <c r="B30" t="str">
        <f>Feuil1!B29&amp;" "&amp;Feuil1!C29</f>
        <v>BEN ALLAL Gregory</v>
      </c>
      <c r="C30">
        <f>Feuil1!U29</f>
        <v>679</v>
      </c>
      <c r="D30" t="str">
        <f>Feuil1!I29</f>
        <v>V40</v>
      </c>
      <c r="E30" t="str">
        <f>Feuil1!J29</f>
        <v>40+</v>
      </c>
      <c r="F30" t="str">
        <f>Feuil1!K29</f>
        <v>M</v>
      </c>
      <c r="G30">
        <f>Feuil1!N29</f>
        <v>10240007</v>
      </c>
      <c r="H30" t="str">
        <f>Feuil1!E29</f>
        <v>T</v>
      </c>
      <c r="I30" s="23">
        <f>Feuil1!P29</f>
        <v>45924</v>
      </c>
      <c r="J30" t="str">
        <f>Feuil1!Q29</f>
        <v>validé</v>
      </c>
      <c r="K30" s="23">
        <f>Feuil1!S29</f>
        <v>45920</v>
      </c>
      <c r="L30" t="str">
        <f>Feuil1!T29</f>
        <v>Standard</v>
      </c>
      <c r="M30" s="23">
        <f>Feuil1!H29</f>
        <v>30913</v>
      </c>
      <c r="N30" t="str">
        <f t="shared" si="0"/>
        <v>Compétition</v>
      </c>
    </row>
    <row r="31" spans="1:14" x14ac:dyDescent="0.25">
      <c r="A31">
        <f>Feuil1!D30</f>
        <v>247668</v>
      </c>
      <c r="B31" t="str">
        <f>Feuil1!B30&amp;" "&amp;Feuil1!C30</f>
        <v>BENANCIE Mahè Léo</v>
      </c>
      <c r="C31">
        <f>Feuil1!U30</f>
        <v>500</v>
      </c>
      <c r="D31" t="str">
        <f>Feuil1!I30</f>
        <v>J2</v>
      </c>
      <c r="E31">
        <f>Feuil1!J30</f>
        <v>-17</v>
      </c>
      <c r="F31" t="str">
        <f>Feuil1!K30</f>
        <v>M</v>
      </c>
      <c r="G31">
        <f>Feuil1!N30</f>
        <v>10240001</v>
      </c>
      <c r="H31" t="str">
        <f>Feuil1!E30</f>
        <v>T</v>
      </c>
      <c r="I31" s="23">
        <f>Feuil1!P30</f>
        <v>45918</v>
      </c>
      <c r="J31" t="str">
        <f>Feuil1!Q30</f>
        <v>validé</v>
      </c>
      <c r="K31" s="23">
        <f>Feuil1!S30</f>
        <v>0</v>
      </c>
      <c r="L31" t="str">
        <f>Feuil1!T30</f>
        <v>Attestation autoquestionnaire pour mineur</v>
      </c>
      <c r="M31" s="23">
        <f>Feuil1!H30</f>
        <v>40114</v>
      </c>
      <c r="N31" t="str">
        <f t="shared" si="0"/>
        <v>Compétition</v>
      </c>
    </row>
    <row r="32" spans="1:14" x14ac:dyDescent="0.25">
      <c r="A32">
        <f>Feuil1!D31</f>
        <v>248083</v>
      </c>
      <c r="B32" t="str">
        <f>Feuil1!B31&amp;" "&amp;Feuil1!C31</f>
        <v>BENETEAU Adrien</v>
      </c>
      <c r="C32">
        <f>Feuil1!U31</f>
        <v>624</v>
      </c>
      <c r="D32" t="str">
        <f>Feuil1!I31</f>
        <v>S</v>
      </c>
      <c r="E32">
        <f>Feuil1!J31</f>
        <v>-40</v>
      </c>
      <c r="F32" t="str">
        <f>Feuil1!K31</f>
        <v>M</v>
      </c>
      <c r="G32">
        <f>Feuil1!N31</f>
        <v>10240001</v>
      </c>
      <c r="H32" t="str">
        <f>Feuil1!E31</f>
        <v>A</v>
      </c>
      <c r="I32" s="23">
        <f>Feuil1!P31</f>
        <v>45842</v>
      </c>
      <c r="J32" t="str">
        <f>Feuil1!Q31</f>
        <v>validé</v>
      </c>
      <c r="K32" s="23">
        <f>Feuil1!S31</f>
        <v>45337</v>
      </c>
      <c r="L32" t="str">
        <f>Feuil1!T31</f>
        <v>Attestation autoquestionnaire pour majeur</v>
      </c>
      <c r="M32" s="23">
        <f>Feuil1!H31</f>
        <v>36346</v>
      </c>
      <c r="N32" t="str">
        <f t="shared" si="0"/>
        <v>Dirigeant</v>
      </c>
    </row>
    <row r="33" spans="1:14" x14ac:dyDescent="0.25">
      <c r="A33">
        <f>Feuil1!D32</f>
        <v>247470</v>
      </c>
      <c r="B33" t="str">
        <f>Feuil1!B32&amp;" "&amp;Feuil1!C32</f>
        <v>BENNE Michel</v>
      </c>
      <c r="C33">
        <f>Feuil1!U32</f>
        <v>500</v>
      </c>
      <c r="D33" t="str">
        <f>Feuil1!I32</f>
        <v>V65</v>
      </c>
      <c r="E33" t="str">
        <f>Feuil1!J32</f>
        <v>65+</v>
      </c>
      <c r="F33" t="str">
        <f>Feuil1!K32</f>
        <v>M</v>
      </c>
      <c r="G33">
        <f>Feuil1!N32</f>
        <v>10240001</v>
      </c>
      <c r="H33" t="str">
        <f>Feuil1!E32</f>
        <v>P</v>
      </c>
      <c r="I33" s="23">
        <f>Feuil1!P32</f>
        <v>45904</v>
      </c>
      <c r="J33" t="str">
        <f>Feuil1!Q32</f>
        <v>validé</v>
      </c>
      <c r="K33" s="23">
        <f>Feuil1!S32</f>
        <v>45511</v>
      </c>
      <c r="L33" t="str">
        <f>Feuil1!T32</f>
        <v>Attestation autoquestionnaire pour majeur</v>
      </c>
      <c r="M33" s="23">
        <f>Feuil1!H32</f>
        <v>21560</v>
      </c>
      <c r="N33" t="str">
        <f t="shared" si="0"/>
        <v>Loisir</v>
      </c>
    </row>
    <row r="34" spans="1:14" x14ac:dyDescent="0.25">
      <c r="A34">
        <f>Feuil1!D33</f>
        <v>247814</v>
      </c>
      <c r="B34" t="str">
        <f>Feuil1!B33&amp;" "&amp;Feuil1!C33</f>
        <v>BENOIT Hervé</v>
      </c>
      <c r="C34">
        <f>Feuil1!U33</f>
        <v>500</v>
      </c>
      <c r="D34" t="str">
        <f>Feuil1!I33</f>
        <v>V45</v>
      </c>
      <c r="E34" t="str">
        <f>Feuil1!J33</f>
        <v>45+</v>
      </c>
      <c r="F34" t="str">
        <f>Feuil1!K33</f>
        <v>M</v>
      </c>
      <c r="G34">
        <f>Feuil1!N33</f>
        <v>10240006</v>
      </c>
      <c r="H34" t="str">
        <f>Feuil1!E33</f>
        <v>P</v>
      </c>
      <c r="I34" s="23">
        <f>Feuil1!P33</f>
        <v>45912</v>
      </c>
      <c r="J34" t="str">
        <f>Feuil1!Q33</f>
        <v>validé</v>
      </c>
      <c r="K34" s="23">
        <f>Feuil1!S33</f>
        <v>45838</v>
      </c>
      <c r="L34" t="str">
        <f>Feuil1!T33</f>
        <v>Standard</v>
      </c>
      <c r="M34" s="23">
        <f>Feuil1!H33</f>
        <v>28358</v>
      </c>
      <c r="N34" t="str">
        <f t="shared" si="0"/>
        <v>Loisir</v>
      </c>
    </row>
    <row r="35" spans="1:14" x14ac:dyDescent="0.25">
      <c r="A35">
        <f>Feuil1!D34</f>
        <v>247737</v>
      </c>
      <c r="B35" t="str">
        <f>Feuil1!B34&amp;" "&amp;Feuil1!C34</f>
        <v>BENOIT Nathan</v>
      </c>
      <c r="C35">
        <f>Feuil1!U34</f>
        <v>500</v>
      </c>
      <c r="D35" t="str">
        <f>Feuil1!I34</f>
        <v>C1</v>
      </c>
      <c r="E35">
        <f>Feuil1!J34</f>
        <v>-14</v>
      </c>
      <c r="F35" t="str">
        <f>Feuil1!K34</f>
        <v>M</v>
      </c>
      <c r="G35">
        <f>Feuil1!N34</f>
        <v>10240006</v>
      </c>
      <c r="H35" t="str">
        <f>Feuil1!E34</f>
        <v>T</v>
      </c>
      <c r="I35" s="23">
        <f>Feuil1!P34</f>
        <v>45909</v>
      </c>
      <c r="J35" t="str">
        <f>Feuil1!Q34</f>
        <v>validé</v>
      </c>
      <c r="K35" s="23">
        <f>Feuil1!S34</f>
        <v>0</v>
      </c>
      <c r="L35" t="str">
        <f>Feuil1!T34</f>
        <v>Attestation autoquestionnaire pour mineur</v>
      </c>
      <c r="M35" s="23">
        <f>Feuil1!H34</f>
        <v>41178</v>
      </c>
      <c r="N35" t="str">
        <f t="shared" si="0"/>
        <v>Compétition</v>
      </c>
    </row>
    <row r="36" spans="1:14" x14ac:dyDescent="0.25">
      <c r="A36">
        <f>Feuil1!D35</f>
        <v>248018</v>
      </c>
      <c r="B36" t="str">
        <f>Feuil1!B35&amp;" "&amp;Feuil1!C35</f>
        <v>BENOIT-FAURE Quentin</v>
      </c>
      <c r="C36">
        <f>Feuil1!U35</f>
        <v>593</v>
      </c>
      <c r="D36" t="str">
        <f>Feuil1!I35</f>
        <v>C1</v>
      </c>
      <c r="E36">
        <f>Feuil1!J35</f>
        <v>-14</v>
      </c>
      <c r="F36" t="str">
        <f>Feuil1!K35</f>
        <v>M</v>
      </c>
      <c r="G36">
        <f>Feuil1!N35</f>
        <v>10240015</v>
      </c>
      <c r="H36" t="str">
        <f>Feuil1!E35</f>
        <v>T</v>
      </c>
      <c r="I36" s="23">
        <f>Feuil1!P35</f>
        <v>45912</v>
      </c>
      <c r="J36" t="str">
        <f>Feuil1!Q35</f>
        <v>validé</v>
      </c>
      <c r="K36" s="23">
        <f>Feuil1!S35</f>
        <v>0</v>
      </c>
      <c r="L36" t="str">
        <f>Feuil1!T35</f>
        <v>Attestation autoquestionnaire pour mineur</v>
      </c>
      <c r="M36" s="23">
        <f>Feuil1!H35</f>
        <v>40974</v>
      </c>
      <c r="N36" t="str">
        <f t="shared" si="0"/>
        <v>Compétition</v>
      </c>
    </row>
    <row r="37" spans="1:14" x14ac:dyDescent="0.25">
      <c r="A37">
        <f>Feuil1!D36</f>
        <v>247642</v>
      </c>
      <c r="B37" t="str">
        <f>Feuil1!B36&amp;" "&amp;Feuil1!C36</f>
        <v>BERTRAND Corentin</v>
      </c>
      <c r="C37">
        <f>Feuil1!U36</f>
        <v>519</v>
      </c>
      <c r="D37" t="str">
        <f>Feuil1!I36</f>
        <v>J1</v>
      </c>
      <c r="E37">
        <f>Feuil1!J36</f>
        <v>-16</v>
      </c>
      <c r="F37" t="str">
        <f>Feuil1!K36</f>
        <v>M</v>
      </c>
      <c r="G37">
        <f>Feuil1!N36</f>
        <v>10240020</v>
      </c>
      <c r="H37" t="str">
        <f>Feuil1!E36</f>
        <v>P</v>
      </c>
      <c r="I37" s="23">
        <f>Feuil1!P36</f>
        <v>45906</v>
      </c>
      <c r="J37" t="str">
        <f>Feuil1!Q36</f>
        <v>validé</v>
      </c>
      <c r="K37" s="23">
        <f>Feuil1!S36</f>
        <v>0</v>
      </c>
      <c r="L37" t="str">
        <f>Feuil1!T36</f>
        <v>Attestation autoquestionnaire pour mineur</v>
      </c>
      <c r="M37" s="23">
        <f>Feuil1!H36</f>
        <v>40487</v>
      </c>
      <c r="N37" t="str">
        <f t="shared" si="0"/>
        <v>Loisir</v>
      </c>
    </row>
    <row r="38" spans="1:14" x14ac:dyDescent="0.25">
      <c r="A38">
        <f>Feuil1!D37</f>
        <v>243831</v>
      </c>
      <c r="B38" t="str">
        <f>Feuil1!B37&amp;" "&amp;Feuil1!C37</f>
        <v>BERTRAND Loic</v>
      </c>
      <c r="C38">
        <f>Feuil1!U37</f>
        <v>997</v>
      </c>
      <c r="D38" t="str">
        <f>Feuil1!I37</f>
        <v>V45</v>
      </c>
      <c r="E38" t="str">
        <f>Feuil1!J37</f>
        <v>45+</v>
      </c>
      <c r="F38" t="str">
        <f>Feuil1!K37</f>
        <v>M</v>
      </c>
      <c r="G38">
        <f>Feuil1!N37</f>
        <v>10240005</v>
      </c>
      <c r="H38" t="str">
        <f>Feuil1!E37</f>
        <v>T</v>
      </c>
      <c r="I38" s="23">
        <f>Feuil1!P37</f>
        <v>45915</v>
      </c>
      <c r="J38" t="str">
        <f>Feuil1!Q37</f>
        <v>validé</v>
      </c>
      <c r="K38" s="23">
        <f>Feuil1!S37</f>
        <v>45551</v>
      </c>
      <c r="L38" t="str">
        <f>Feuil1!T37</f>
        <v>Attestation autoquestionnaire pour majeur</v>
      </c>
      <c r="M38" s="23">
        <f>Feuil1!H37</f>
        <v>28109</v>
      </c>
      <c r="N38" t="str">
        <f t="shared" si="0"/>
        <v>Compétition</v>
      </c>
    </row>
    <row r="39" spans="1:14" x14ac:dyDescent="0.25">
      <c r="A39">
        <f>Feuil1!D38</f>
        <v>243764</v>
      </c>
      <c r="B39" t="str">
        <f>Feuil1!B38&amp;" "&amp;Feuil1!C38</f>
        <v>BERTRIN Bruno</v>
      </c>
      <c r="C39">
        <f>Feuil1!U38</f>
        <v>976</v>
      </c>
      <c r="D39" t="str">
        <f>Feuil1!I38</f>
        <v>V60</v>
      </c>
      <c r="E39" t="str">
        <f>Feuil1!J38</f>
        <v>60+</v>
      </c>
      <c r="F39" t="str">
        <f>Feuil1!K38</f>
        <v>M</v>
      </c>
      <c r="G39">
        <f>Feuil1!N38</f>
        <v>10240020</v>
      </c>
      <c r="H39" t="str">
        <f>Feuil1!E38</f>
        <v>T</v>
      </c>
      <c r="I39" s="23">
        <f>Feuil1!P38</f>
        <v>45906</v>
      </c>
      <c r="J39" t="str">
        <f>Feuil1!Q38</f>
        <v>validé</v>
      </c>
      <c r="K39" s="23">
        <f>Feuil1!S38</f>
        <v>45905</v>
      </c>
      <c r="L39" t="str">
        <f>Feuil1!T38</f>
        <v>Standard</v>
      </c>
      <c r="M39" s="23">
        <f>Feuil1!H38</f>
        <v>23024</v>
      </c>
      <c r="N39" t="str">
        <f t="shared" si="0"/>
        <v>Compétition</v>
      </c>
    </row>
    <row r="40" spans="1:14" x14ac:dyDescent="0.25">
      <c r="A40">
        <f>Feuil1!D39</f>
        <v>247476</v>
      </c>
      <c r="B40" t="str">
        <f>Feuil1!B39&amp;" "&amp;Feuil1!C39</f>
        <v>BEURVILLE Xavier</v>
      </c>
      <c r="C40">
        <f>Feuil1!U39</f>
        <v>500</v>
      </c>
      <c r="D40" t="str">
        <f>Feuil1!I39</f>
        <v>V60</v>
      </c>
      <c r="E40" t="str">
        <f>Feuil1!J39</f>
        <v>60+</v>
      </c>
      <c r="F40" t="str">
        <f>Feuil1!K39</f>
        <v>M</v>
      </c>
      <c r="G40">
        <f>Feuil1!N39</f>
        <v>10240018</v>
      </c>
      <c r="H40" t="str">
        <f>Feuil1!E39</f>
        <v>T</v>
      </c>
      <c r="I40" s="23">
        <f>Feuil1!P39</f>
        <v>45888</v>
      </c>
      <c r="J40" t="str">
        <f>Feuil1!Q39</f>
        <v>validé</v>
      </c>
      <c r="K40" s="23">
        <f>Feuil1!S39</f>
        <v>45882</v>
      </c>
      <c r="L40" t="str">
        <f>Feuil1!T39</f>
        <v>Standard</v>
      </c>
      <c r="M40" s="23">
        <f>Feuil1!H39</f>
        <v>23571</v>
      </c>
      <c r="N40" t="str">
        <f t="shared" si="0"/>
        <v>Compétition</v>
      </c>
    </row>
    <row r="41" spans="1:14" x14ac:dyDescent="0.25">
      <c r="A41">
        <f>Feuil1!D40</f>
        <v>248485</v>
      </c>
      <c r="B41" t="str">
        <f>Feuil1!B40&amp;" "&amp;Feuil1!C40</f>
        <v>BIGOT Eric</v>
      </c>
      <c r="C41">
        <f>Feuil1!U40</f>
        <v>500</v>
      </c>
      <c r="D41" t="str">
        <f>Feuil1!I40</f>
        <v>V55</v>
      </c>
      <c r="E41" t="str">
        <f>Feuil1!J40</f>
        <v>55+</v>
      </c>
      <c r="F41" t="str">
        <f>Feuil1!K40</f>
        <v>M</v>
      </c>
      <c r="G41">
        <f>Feuil1!N40</f>
        <v>10240001</v>
      </c>
      <c r="H41" t="str">
        <f>Feuil1!E40</f>
        <v>P</v>
      </c>
      <c r="I41" s="23">
        <f>Feuil1!P40</f>
        <v>45921</v>
      </c>
      <c r="J41" t="str">
        <f>Feuil1!Q40</f>
        <v>validé</v>
      </c>
      <c r="K41" s="23">
        <f>Feuil1!S40</f>
        <v>45917</v>
      </c>
      <c r="L41" t="str">
        <f>Feuil1!T40</f>
        <v>Standard</v>
      </c>
      <c r="M41" s="23">
        <f>Feuil1!H40</f>
        <v>24399</v>
      </c>
      <c r="N41" t="str">
        <f t="shared" si="0"/>
        <v>Loisir</v>
      </c>
    </row>
    <row r="42" spans="1:14" x14ac:dyDescent="0.25">
      <c r="A42">
        <f>Feuil1!D41</f>
        <v>248180</v>
      </c>
      <c r="B42" t="str">
        <f>Feuil1!B41&amp;" "&amp;Feuil1!C41</f>
        <v>BILLARD Paul</v>
      </c>
      <c r="C42">
        <f>Feuil1!U41</f>
        <v>500</v>
      </c>
      <c r="D42" t="str">
        <f>Feuil1!I41</f>
        <v>C1</v>
      </c>
      <c r="E42">
        <f>Feuil1!J41</f>
        <v>-14</v>
      </c>
      <c r="F42" t="str">
        <f>Feuil1!K41</f>
        <v>M</v>
      </c>
      <c r="G42">
        <f>Feuil1!N41</f>
        <v>10240020</v>
      </c>
      <c r="H42" t="str">
        <f>Feuil1!E41</f>
        <v>P</v>
      </c>
      <c r="I42" s="23">
        <f>Feuil1!P41</f>
        <v>45906</v>
      </c>
      <c r="J42" t="str">
        <f>Feuil1!Q41</f>
        <v>validé</v>
      </c>
      <c r="K42" s="23">
        <f>Feuil1!S41</f>
        <v>0</v>
      </c>
      <c r="L42" t="str">
        <f>Feuil1!T41</f>
        <v>Attestation autoquestionnaire pour mineur</v>
      </c>
      <c r="M42" s="23">
        <f>Feuil1!H41</f>
        <v>41173</v>
      </c>
      <c r="N42" t="str">
        <f t="shared" si="0"/>
        <v>Loisir</v>
      </c>
    </row>
    <row r="43" spans="1:14" x14ac:dyDescent="0.25">
      <c r="A43">
        <f>Feuil1!D42</f>
        <v>931599</v>
      </c>
      <c r="B43" t="str">
        <f>Feuil1!B42&amp;" "&amp;Feuil1!C42</f>
        <v>BILLAUD Jean-Danyel</v>
      </c>
      <c r="C43">
        <f>Feuil1!U42</f>
        <v>834</v>
      </c>
      <c r="D43" t="str">
        <f>Feuil1!I42</f>
        <v>V55</v>
      </c>
      <c r="E43" t="str">
        <f>Feuil1!J42</f>
        <v>55+</v>
      </c>
      <c r="F43" t="str">
        <f>Feuil1!K42</f>
        <v>M</v>
      </c>
      <c r="G43">
        <f>Feuil1!N42</f>
        <v>10240015</v>
      </c>
      <c r="H43" t="str">
        <f>Feuil1!E42</f>
        <v>T</v>
      </c>
      <c r="I43" s="23">
        <f>Feuil1!P42</f>
        <v>45926</v>
      </c>
      <c r="J43" t="str">
        <f>Feuil1!Q42</f>
        <v>validé</v>
      </c>
      <c r="K43" s="23">
        <f>Feuil1!S42</f>
        <v>44771</v>
      </c>
      <c r="L43" t="str">
        <f>Feuil1!T42</f>
        <v>Attestation autoquestionnaire pour majeur</v>
      </c>
      <c r="M43" s="23">
        <f>Feuil1!H42</f>
        <v>25204</v>
      </c>
      <c r="N43" t="str">
        <f t="shared" si="0"/>
        <v>Compétition</v>
      </c>
    </row>
    <row r="44" spans="1:14" x14ac:dyDescent="0.25">
      <c r="A44">
        <f>Feuil1!D43</f>
        <v>246490</v>
      </c>
      <c r="B44" t="str">
        <f>Feuil1!B43&amp;" "&amp;Feuil1!C43</f>
        <v>BILLAUD Nathan</v>
      </c>
      <c r="C44">
        <f>Feuil1!U43</f>
        <v>1200</v>
      </c>
      <c r="D44" t="str">
        <f>Feuil1!I43</f>
        <v>J4</v>
      </c>
      <c r="E44">
        <f>Feuil1!J43</f>
        <v>-19</v>
      </c>
      <c r="F44" t="str">
        <f>Feuil1!K43</f>
        <v>M</v>
      </c>
      <c r="G44">
        <f>Feuil1!N43</f>
        <v>10240020</v>
      </c>
      <c r="H44" t="str">
        <f>Feuil1!E43</f>
        <v>P</v>
      </c>
      <c r="I44" s="23">
        <f>Feuil1!P43</f>
        <v>45918</v>
      </c>
      <c r="J44" t="str">
        <f>Feuil1!Q43</f>
        <v>validé</v>
      </c>
      <c r="K44" s="23">
        <f>Feuil1!S43</f>
        <v>0</v>
      </c>
      <c r="L44" t="str">
        <f>Feuil1!T43</f>
        <v>Attestation autoquestionnaire pour mineur</v>
      </c>
      <c r="M44" s="23">
        <f>Feuil1!H43</f>
        <v>39421</v>
      </c>
      <c r="N44" t="str">
        <f t="shared" si="0"/>
        <v>Loisir</v>
      </c>
    </row>
    <row r="45" spans="1:14" x14ac:dyDescent="0.25">
      <c r="A45">
        <f>Feuil1!D44</f>
        <v>339440</v>
      </c>
      <c r="B45" t="str">
        <f>Feuil1!B44&amp;" "&amp;Feuil1!C44</f>
        <v>BLAISE Olivier</v>
      </c>
      <c r="C45">
        <f>Feuil1!U44</f>
        <v>543</v>
      </c>
      <c r="D45" t="str">
        <f>Feuil1!I44</f>
        <v>V60</v>
      </c>
      <c r="E45" t="str">
        <f>Feuil1!J44</f>
        <v>60+</v>
      </c>
      <c r="F45" t="str">
        <f>Feuil1!K44</f>
        <v>M</v>
      </c>
      <c r="G45">
        <f>Feuil1!N44</f>
        <v>10240030</v>
      </c>
      <c r="H45" t="str">
        <f>Feuil1!E44</f>
        <v>T</v>
      </c>
      <c r="I45" s="23">
        <f>Feuil1!P44</f>
        <v>45914</v>
      </c>
      <c r="J45" t="str">
        <f>Feuil1!Q44</f>
        <v>validé</v>
      </c>
      <c r="K45" s="23">
        <f>Feuil1!S44</f>
        <v>45849</v>
      </c>
      <c r="L45" t="str">
        <f>Feuil1!T44</f>
        <v>Standard</v>
      </c>
      <c r="M45" s="23">
        <f>Feuil1!H44</f>
        <v>22370</v>
      </c>
      <c r="N45" t="str">
        <f t="shared" si="0"/>
        <v>Compétition</v>
      </c>
    </row>
    <row r="46" spans="1:14" x14ac:dyDescent="0.25">
      <c r="A46">
        <f>Feuil1!D45</f>
        <v>247206</v>
      </c>
      <c r="B46" t="str">
        <f>Feuil1!B45&amp;" "&amp;Feuil1!C45</f>
        <v>BLANC Jean-Louis</v>
      </c>
      <c r="C46">
        <f>Feuil1!U45</f>
        <v>500</v>
      </c>
      <c r="D46" t="str">
        <f>Feuil1!I45</f>
        <v>V60</v>
      </c>
      <c r="E46" t="str">
        <f>Feuil1!J45</f>
        <v>60+</v>
      </c>
      <c r="F46" t="str">
        <f>Feuil1!K45</f>
        <v>M</v>
      </c>
      <c r="G46">
        <f>Feuil1!N45</f>
        <v>10240014</v>
      </c>
      <c r="H46" t="str">
        <f>Feuil1!E45</f>
        <v>P</v>
      </c>
      <c r="I46" s="23">
        <f>Feuil1!P45</f>
        <v>45912</v>
      </c>
      <c r="J46" t="str">
        <f>Feuil1!Q45</f>
        <v>validé</v>
      </c>
      <c r="K46" s="23">
        <f>Feuil1!S45</f>
        <v>45202</v>
      </c>
      <c r="L46" t="str">
        <f>Feuil1!T45</f>
        <v>Attestation autoquestionnaire pour majeur</v>
      </c>
      <c r="M46" s="23">
        <f>Feuil1!H45</f>
        <v>22444</v>
      </c>
      <c r="N46" t="str">
        <f t="shared" si="0"/>
        <v>Loisir</v>
      </c>
    </row>
    <row r="47" spans="1:14" x14ac:dyDescent="0.25">
      <c r="A47">
        <f>Feuil1!D46</f>
        <v>3349143</v>
      </c>
      <c r="B47" t="str">
        <f>Feuil1!B46&amp;" "&amp;Feuil1!C46</f>
        <v>BLANC Sébastien</v>
      </c>
      <c r="C47">
        <f>Feuil1!U46</f>
        <v>500</v>
      </c>
      <c r="D47" t="str">
        <f>Feuil1!I46</f>
        <v>V50</v>
      </c>
      <c r="E47" t="str">
        <f>Feuil1!J46</f>
        <v>50+</v>
      </c>
      <c r="F47" t="str">
        <f>Feuil1!K46</f>
        <v>M</v>
      </c>
      <c r="G47">
        <f>Feuil1!N46</f>
        <v>10240026</v>
      </c>
      <c r="H47" t="str">
        <f>Feuil1!E46</f>
        <v>P</v>
      </c>
      <c r="I47" s="23">
        <f>Feuil1!P46</f>
        <v>45922</v>
      </c>
      <c r="J47" t="str">
        <f>Feuil1!Q46</f>
        <v>validé</v>
      </c>
      <c r="K47" s="23">
        <f>Feuil1!S46</f>
        <v>45918</v>
      </c>
      <c r="L47" t="str">
        <f>Feuil1!T46</f>
        <v>Standard</v>
      </c>
      <c r="M47" s="23">
        <f>Feuil1!H46</f>
        <v>27481</v>
      </c>
      <c r="N47" t="str">
        <f t="shared" si="0"/>
        <v>Loisir</v>
      </c>
    </row>
    <row r="48" spans="1:14" x14ac:dyDescent="0.25">
      <c r="A48">
        <f>Feuil1!D47</f>
        <v>248245</v>
      </c>
      <c r="B48" t="str">
        <f>Feuil1!B47&amp;" "&amp;Feuil1!C47</f>
        <v>BLAY Gérard</v>
      </c>
      <c r="C48">
        <f>Feuil1!U47</f>
        <v>500</v>
      </c>
      <c r="D48" t="str">
        <f>Feuil1!I47</f>
        <v>V70</v>
      </c>
      <c r="E48" t="str">
        <f>Feuil1!J47</f>
        <v>70+</v>
      </c>
      <c r="F48" t="str">
        <f>Feuil1!K47</f>
        <v>M</v>
      </c>
      <c r="G48">
        <f>Feuil1!N47</f>
        <v>10240014</v>
      </c>
      <c r="H48" t="str">
        <f>Feuil1!E47</f>
        <v>T</v>
      </c>
      <c r="I48" s="23">
        <f>Feuil1!P47</f>
        <v>45912</v>
      </c>
      <c r="J48" t="str">
        <f>Feuil1!Q47</f>
        <v>validé</v>
      </c>
      <c r="K48" s="23">
        <f>Feuil1!S47</f>
        <v>45552</v>
      </c>
      <c r="L48" t="str">
        <f>Feuil1!T47</f>
        <v>Attestation autoquestionnaire pour majeur</v>
      </c>
      <c r="M48" s="23">
        <f>Feuil1!H47</f>
        <v>19212</v>
      </c>
      <c r="N48" t="str">
        <f t="shared" si="0"/>
        <v>Compétition</v>
      </c>
    </row>
    <row r="49" spans="1:14" x14ac:dyDescent="0.25">
      <c r="A49">
        <f>Feuil1!D48</f>
        <v>242716</v>
      </c>
      <c r="B49" t="str">
        <f>Feuil1!B48&amp;" "&amp;Feuil1!C48</f>
        <v>BLEYNIE Arnaud</v>
      </c>
      <c r="C49">
        <f>Feuil1!U48</f>
        <v>500</v>
      </c>
      <c r="D49" t="str">
        <f>Feuil1!I48</f>
        <v>V45</v>
      </c>
      <c r="E49" t="str">
        <f>Feuil1!J48</f>
        <v>45+</v>
      </c>
      <c r="F49" t="str">
        <f>Feuil1!K48</f>
        <v>M</v>
      </c>
      <c r="G49">
        <f>Feuil1!N48</f>
        <v>10240020</v>
      </c>
      <c r="H49" t="str">
        <f>Feuil1!E48</f>
        <v>P</v>
      </c>
      <c r="I49" s="23">
        <f>Feuil1!P48</f>
        <v>45890</v>
      </c>
      <c r="J49" t="str">
        <f>Feuil1!Q48</f>
        <v>validé</v>
      </c>
      <c r="K49" s="23">
        <f>Feuil1!S48</f>
        <v>44498</v>
      </c>
      <c r="L49" t="str">
        <f>Feuil1!T48</f>
        <v>Attestation autoquestionnaire pour majeur</v>
      </c>
      <c r="M49" s="23">
        <f>Feuil1!H48</f>
        <v>28472</v>
      </c>
      <c r="N49" t="str">
        <f t="shared" si="0"/>
        <v>Loisir</v>
      </c>
    </row>
    <row r="50" spans="1:14" x14ac:dyDescent="0.25">
      <c r="A50">
        <f>Feuil1!D49</f>
        <v>248062</v>
      </c>
      <c r="B50" t="str">
        <f>Feuil1!B49&amp;" "&amp;Feuil1!C49</f>
        <v>BOISHARDY Alexandre</v>
      </c>
      <c r="C50">
        <f>Feuil1!U49</f>
        <v>500</v>
      </c>
      <c r="D50" t="str">
        <f>Feuil1!I49</f>
        <v>V45</v>
      </c>
      <c r="E50" t="str">
        <f>Feuil1!J49</f>
        <v>45+</v>
      </c>
      <c r="F50" t="str">
        <f>Feuil1!K49</f>
        <v>M</v>
      </c>
      <c r="G50">
        <f>Feuil1!N49</f>
        <v>10240030</v>
      </c>
      <c r="H50" t="str">
        <f>Feuil1!E49</f>
        <v>P</v>
      </c>
      <c r="I50" s="23">
        <f>Feuil1!P49</f>
        <v>45914</v>
      </c>
      <c r="J50" t="str">
        <f>Feuil1!Q49</f>
        <v>validé</v>
      </c>
      <c r="K50" s="23">
        <f>Feuil1!S49</f>
        <v>45909</v>
      </c>
      <c r="L50" t="str">
        <f>Feuil1!T49</f>
        <v>Standard</v>
      </c>
      <c r="M50" s="23">
        <f>Feuil1!H49</f>
        <v>27966</v>
      </c>
      <c r="N50" t="str">
        <f t="shared" si="0"/>
        <v>Loisir</v>
      </c>
    </row>
    <row r="51" spans="1:14" x14ac:dyDescent="0.25">
      <c r="A51">
        <f>Feuil1!D50</f>
        <v>248534</v>
      </c>
      <c r="B51" t="str">
        <f>Feuil1!B50&amp;" "&amp;Feuil1!C50</f>
        <v>BOISSEAU Damien</v>
      </c>
      <c r="C51">
        <f>Feuil1!U50</f>
        <v>500</v>
      </c>
      <c r="D51" t="str">
        <f>Feuil1!I50</f>
        <v>C1</v>
      </c>
      <c r="E51">
        <f>Feuil1!J50</f>
        <v>-14</v>
      </c>
      <c r="F51" t="str">
        <f>Feuil1!K50</f>
        <v>M</v>
      </c>
      <c r="G51">
        <f>Feuil1!N50</f>
        <v>10240002</v>
      </c>
      <c r="H51" t="str">
        <f>Feuil1!E50</f>
        <v>P</v>
      </c>
      <c r="I51" s="23">
        <f>Feuil1!P50</f>
        <v>45932</v>
      </c>
      <c r="J51" t="str">
        <f>Feuil1!Q50</f>
        <v>validé</v>
      </c>
      <c r="K51" s="23">
        <f>Feuil1!S50</f>
        <v>45925</v>
      </c>
      <c r="L51" t="str">
        <f>Feuil1!T50</f>
        <v>Standard</v>
      </c>
      <c r="M51" s="23">
        <f>Feuil1!H50</f>
        <v>41254</v>
      </c>
      <c r="N51" t="str">
        <f t="shared" si="0"/>
        <v>Loisir</v>
      </c>
    </row>
    <row r="52" spans="1:14" x14ac:dyDescent="0.25">
      <c r="A52">
        <f>Feuil1!D51</f>
        <v>248468</v>
      </c>
      <c r="B52" t="str">
        <f>Feuil1!B51&amp;" "&amp;Feuil1!C51</f>
        <v>BONAL Nicolas</v>
      </c>
      <c r="C52">
        <f>Feuil1!U51</f>
        <v>500</v>
      </c>
      <c r="D52" t="str">
        <f>Feuil1!I51</f>
        <v>M2</v>
      </c>
      <c r="E52">
        <f>Feuil1!J51</f>
        <v>-13</v>
      </c>
      <c r="F52" t="str">
        <f>Feuil1!K51</f>
        <v>M</v>
      </c>
      <c r="G52">
        <f>Feuil1!N51</f>
        <v>10240020</v>
      </c>
      <c r="H52" t="str">
        <f>Feuil1!E51</f>
        <v>P</v>
      </c>
      <c r="I52" s="23">
        <f>Feuil1!P51</f>
        <v>45917</v>
      </c>
      <c r="J52" t="str">
        <f>Feuil1!Q51</f>
        <v>validé</v>
      </c>
      <c r="K52" s="23">
        <f>Feuil1!S51</f>
        <v>0</v>
      </c>
      <c r="L52" t="str">
        <f>Feuil1!T51</f>
        <v>Attestation autoquestionnaire pour mineur</v>
      </c>
      <c r="M52" s="23">
        <f>Feuil1!H51</f>
        <v>41533</v>
      </c>
      <c r="N52" t="str">
        <f t="shared" si="0"/>
        <v>Loisir</v>
      </c>
    </row>
    <row r="53" spans="1:14" x14ac:dyDescent="0.25">
      <c r="A53">
        <f>Feuil1!D52</f>
        <v>473487</v>
      </c>
      <c r="B53" t="str">
        <f>Feuil1!B52&amp;" "&amp;Feuil1!C52</f>
        <v>BONAMY Laurent</v>
      </c>
      <c r="C53">
        <f>Feuil1!U52</f>
        <v>839</v>
      </c>
      <c r="D53" t="str">
        <f>Feuil1!I52</f>
        <v>V50</v>
      </c>
      <c r="E53" t="str">
        <f>Feuil1!J52</f>
        <v>50+</v>
      </c>
      <c r="F53" t="str">
        <f>Feuil1!K52</f>
        <v>M</v>
      </c>
      <c r="G53">
        <f>Feuil1!N52</f>
        <v>10240020</v>
      </c>
      <c r="H53" t="str">
        <f>Feuil1!E52</f>
        <v>T</v>
      </c>
      <c r="I53" s="23">
        <f>Feuil1!P52</f>
        <v>45889</v>
      </c>
      <c r="J53" t="str">
        <f>Feuil1!Q52</f>
        <v>validé</v>
      </c>
      <c r="K53" s="23">
        <f>Feuil1!S52</f>
        <v>44803</v>
      </c>
      <c r="L53" t="str">
        <f>Feuil1!T52</f>
        <v>Attestation autoquestionnaire pour majeur</v>
      </c>
      <c r="M53" s="23">
        <f>Feuil1!H52</f>
        <v>27050</v>
      </c>
      <c r="N53" t="str">
        <f t="shared" si="0"/>
        <v>Compétition</v>
      </c>
    </row>
    <row r="54" spans="1:14" x14ac:dyDescent="0.25">
      <c r="A54">
        <f>Feuil1!D53</f>
        <v>198731</v>
      </c>
      <c r="B54" t="str">
        <f>Feuil1!B53&amp;" "&amp;Feuil1!C53</f>
        <v>BONHOMME Jean Michel</v>
      </c>
      <c r="C54">
        <f>Feuil1!U53</f>
        <v>626</v>
      </c>
      <c r="D54" t="str">
        <f>Feuil1!I53</f>
        <v>V60</v>
      </c>
      <c r="E54" t="str">
        <f>Feuil1!J53</f>
        <v>60+</v>
      </c>
      <c r="F54" t="str">
        <f>Feuil1!K53</f>
        <v>M</v>
      </c>
      <c r="G54">
        <f>Feuil1!N53</f>
        <v>10240015</v>
      </c>
      <c r="H54" t="str">
        <f>Feuil1!E53</f>
        <v>T</v>
      </c>
      <c r="I54" s="23">
        <f>Feuil1!P53</f>
        <v>45912</v>
      </c>
      <c r="J54" t="str">
        <f>Feuil1!Q53</f>
        <v>validé</v>
      </c>
      <c r="K54" s="23">
        <f>Feuil1!S53</f>
        <v>44838</v>
      </c>
      <c r="L54" t="str">
        <f>Feuil1!T53</f>
        <v>Attestation autoquestionnaire pour majeur</v>
      </c>
      <c r="M54" s="23">
        <f>Feuil1!H53</f>
        <v>23345</v>
      </c>
      <c r="N54" t="str">
        <f t="shared" si="0"/>
        <v>Compétition</v>
      </c>
    </row>
    <row r="55" spans="1:14" x14ac:dyDescent="0.25">
      <c r="A55">
        <f>Feuil1!D54</f>
        <v>3324721</v>
      </c>
      <c r="B55" t="str">
        <f>Feuil1!B54&amp;" "&amp;Feuil1!C54</f>
        <v>BORDES Fabien</v>
      </c>
      <c r="C55">
        <f>Feuil1!U54</f>
        <v>1118</v>
      </c>
      <c r="D55" t="str">
        <f>Feuil1!I54</f>
        <v>V45</v>
      </c>
      <c r="E55" t="str">
        <f>Feuil1!J54</f>
        <v>45+</v>
      </c>
      <c r="F55" t="str">
        <f>Feuil1!K54</f>
        <v>M</v>
      </c>
      <c r="G55">
        <f>Feuil1!N54</f>
        <v>10240026</v>
      </c>
      <c r="H55" t="str">
        <f>Feuil1!E54</f>
        <v>A</v>
      </c>
      <c r="I55" s="23">
        <f>Feuil1!P54</f>
        <v>45842</v>
      </c>
      <c r="J55" t="str">
        <f>Feuil1!Q54</f>
        <v>validé</v>
      </c>
      <c r="K55" s="23">
        <f>Feuil1!S54</f>
        <v>44467</v>
      </c>
      <c r="L55" t="str">
        <f>Feuil1!T54</f>
        <v>Attestation autoquestionnaire pour majeur</v>
      </c>
      <c r="M55" s="23">
        <f>Feuil1!H54</f>
        <v>28156</v>
      </c>
      <c r="N55" t="str">
        <f t="shared" si="0"/>
        <v>Dirigeant</v>
      </c>
    </row>
    <row r="56" spans="1:14" x14ac:dyDescent="0.25">
      <c r="A56">
        <f>Feuil1!D55</f>
        <v>242722</v>
      </c>
      <c r="B56" t="str">
        <f>Feuil1!B55&amp;" "&amp;Feuil1!C55</f>
        <v>BOST Bastien</v>
      </c>
      <c r="C56">
        <f>Feuil1!U55</f>
        <v>1507</v>
      </c>
      <c r="D56" t="str">
        <f>Feuil1!I55</f>
        <v>S</v>
      </c>
      <c r="E56">
        <f>Feuil1!J55</f>
        <v>-40</v>
      </c>
      <c r="F56" t="str">
        <f>Feuil1!K55</f>
        <v>M</v>
      </c>
      <c r="G56">
        <f>Feuil1!N55</f>
        <v>10240001</v>
      </c>
      <c r="H56" t="str">
        <f>Feuil1!E55</f>
        <v>A</v>
      </c>
      <c r="I56" s="23">
        <f>Feuil1!P55</f>
        <v>45842</v>
      </c>
      <c r="J56" t="str">
        <f>Feuil1!Q55</f>
        <v>validé</v>
      </c>
      <c r="K56" s="23">
        <f>Feuil1!S55</f>
        <v>44734</v>
      </c>
      <c r="L56" t="str">
        <f>Feuil1!T55</f>
        <v>Attestation autoquestionnaire pour majeur</v>
      </c>
      <c r="M56" s="23">
        <f>Feuil1!H55</f>
        <v>31470</v>
      </c>
      <c r="N56" t="str">
        <f t="shared" si="0"/>
        <v>Dirigeant</v>
      </c>
    </row>
    <row r="57" spans="1:14" x14ac:dyDescent="0.25">
      <c r="A57">
        <f>Feuil1!D56</f>
        <v>247847</v>
      </c>
      <c r="B57" t="str">
        <f>Feuil1!B56&amp;" "&amp;Feuil1!C56</f>
        <v>BOUCHÉ Jean-Luc</v>
      </c>
      <c r="C57">
        <f>Feuil1!U56</f>
        <v>500</v>
      </c>
      <c r="D57" t="str">
        <f>Feuil1!I56</f>
        <v>V60</v>
      </c>
      <c r="E57" t="str">
        <f>Feuil1!J56</f>
        <v>60+</v>
      </c>
      <c r="F57" t="str">
        <f>Feuil1!K56</f>
        <v>M</v>
      </c>
      <c r="G57">
        <f>Feuil1!N56</f>
        <v>10240039</v>
      </c>
      <c r="H57" t="str">
        <f>Feuil1!E56</f>
        <v>P</v>
      </c>
      <c r="I57" s="23">
        <f>Feuil1!P56</f>
        <v>45920</v>
      </c>
      <c r="J57" t="str">
        <f>Feuil1!Q56</f>
        <v>validé</v>
      </c>
      <c r="K57" s="23">
        <f>Feuil1!S56</f>
        <v>45145</v>
      </c>
      <c r="L57" t="str">
        <f>Feuil1!T56</f>
        <v>Attestation autoquestionnaire pour majeur</v>
      </c>
      <c r="M57" s="23">
        <f>Feuil1!H56</f>
        <v>23518</v>
      </c>
      <c r="N57" t="str">
        <f t="shared" si="0"/>
        <v>Loisir</v>
      </c>
    </row>
    <row r="58" spans="1:14" x14ac:dyDescent="0.25">
      <c r="A58">
        <f>Feuil1!D57</f>
        <v>247959</v>
      </c>
      <c r="B58" t="str">
        <f>Feuil1!B57&amp;" "&amp;Feuil1!C57</f>
        <v>BOURDON Louis</v>
      </c>
      <c r="C58">
        <f>Feuil1!U57</f>
        <v>500</v>
      </c>
      <c r="D58" t="str">
        <f>Feuil1!I57</f>
        <v>C1</v>
      </c>
      <c r="E58">
        <f>Feuil1!J57</f>
        <v>-14</v>
      </c>
      <c r="F58" t="str">
        <f>Feuil1!K57</f>
        <v>M</v>
      </c>
      <c r="G58">
        <f>Feuil1!N57</f>
        <v>10240020</v>
      </c>
      <c r="H58" t="str">
        <f>Feuil1!E57</f>
        <v>P</v>
      </c>
      <c r="I58" s="23">
        <f>Feuil1!P57</f>
        <v>45914</v>
      </c>
      <c r="J58" t="str">
        <f>Feuil1!Q57</f>
        <v>validé</v>
      </c>
      <c r="K58" s="23">
        <f>Feuil1!S57</f>
        <v>0</v>
      </c>
      <c r="L58" t="str">
        <f>Feuil1!T57</f>
        <v>Attestation autoquestionnaire pour mineur</v>
      </c>
      <c r="M58" s="23">
        <f>Feuil1!H57</f>
        <v>41156</v>
      </c>
      <c r="N58" t="str">
        <f t="shared" si="0"/>
        <v>Loisir</v>
      </c>
    </row>
    <row r="59" spans="1:14" x14ac:dyDescent="0.25">
      <c r="A59">
        <f>Feuil1!D58</f>
        <v>241674</v>
      </c>
      <c r="B59" t="str">
        <f>Feuil1!B58&amp;" "&amp;Feuil1!C58</f>
        <v>BOURG Walter</v>
      </c>
      <c r="C59">
        <f>Feuil1!U58</f>
        <v>722</v>
      </c>
      <c r="D59" t="str">
        <f>Feuil1!I58</f>
        <v>V45</v>
      </c>
      <c r="E59" t="str">
        <f>Feuil1!J58</f>
        <v>45+</v>
      </c>
      <c r="F59" t="str">
        <f>Feuil1!K58</f>
        <v>M</v>
      </c>
      <c r="G59">
        <f>Feuil1!N58</f>
        <v>10240018</v>
      </c>
      <c r="H59" t="str">
        <f>Feuil1!E58</f>
        <v>T</v>
      </c>
      <c r="I59" s="23">
        <f>Feuil1!P58</f>
        <v>45919</v>
      </c>
      <c r="J59" t="str">
        <f>Feuil1!Q58</f>
        <v>validé</v>
      </c>
      <c r="K59" s="23">
        <f>Feuil1!S58</f>
        <v>45194</v>
      </c>
      <c r="L59" t="str">
        <f>Feuil1!T58</f>
        <v>Attestation autoquestionnaire pour majeur</v>
      </c>
      <c r="M59" s="23">
        <f>Feuil1!H58</f>
        <v>28121</v>
      </c>
      <c r="N59" t="str">
        <f t="shared" si="0"/>
        <v>Compétition</v>
      </c>
    </row>
    <row r="60" spans="1:14" x14ac:dyDescent="0.25">
      <c r="A60">
        <f>Feuil1!D59</f>
        <v>521159</v>
      </c>
      <c r="B60" t="str">
        <f>Feuil1!B59&amp;" "&amp;Feuil1!C59</f>
        <v>BOURNOT Christian</v>
      </c>
      <c r="C60">
        <f>Feuil1!U59</f>
        <v>1343</v>
      </c>
      <c r="D60" t="str">
        <f>Feuil1!I59</f>
        <v>V40</v>
      </c>
      <c r="E60" t="str">
        <f>Feuil1!J59</f>
        <v>40+</v>
      </c>
      <c r="F60" t="str">
        <f>Feuil1!K59</f>
        <v>M</v>
      </c>
      <c r="G60">
        <f>Feuil1!N59</f>
        <v>10240015</v>
      </c>
      <c r="H60" t="str">
        <f>Feuil1!E59</f>
        <v>T</v>
      </c>
      <c r="I60" s="23">
        <f>Feuil1!P59</f>
        <v>45912</v>
      </c>
      <c r="J60" t="str">
        <f>Feuil1!Q59</f>
        <v>validé</v>
      </c>
      <c r="K60" s="23">
        <f>Feuil1!S59</f>
        <v>44860</v>
      </c>
      <c r="L60" t="str">
        <f>Feuil1!T59</f>
        <v>Attestation autoquestionnaire pour majeur</v>
      </c>
      <c r="M60" s="23">
        <f>Feuil1!H59</f>
        <v>30036</v>
      </c>
      <c r="N60" t="str">
        <f t="shared" si="0"/>
        <v>Compétition</v>
      </c>
    </row>
    <row r="61" spans="1:14" x14ac:dyDescent="0.25">
      <c r="A61">
        <f>Feuil1!D60</f>
        <v>248510</v>
      </c>
      <c r="B61" t="str">
        <f>Feuil1!B60&amp;" "&amp;Feuil1!C60</f>
        <v>BOURON Gabriel</v>
      </c>
      <c r="C61">
        <f>Feuil1!U60</f>
        <v>500</v>
      </c>
      <c r="D61" t="str">
        <f>Feuil1!I60</f>
        <v>B1</v>
      </c>
      <c r="E61">
        <f>Feuil1!J60</f>
        <v>-10</v>
      </c>
      <c r="F61" t="str">
        <f>Feuil1!K60</f>
        <v>M</v>
      </c>
      <c r="G61">
        <f>Feuil1!N60</f>
        <v>10240020</v>
      </c>
      <c r="H61" t="str">
        <f>Feuil1!E60</f>
        <v>I</v>
      </c>
      <c r="I61" s="23">
        <f>Feuil1!P60</f>
        <v>45925</v>
      </c>
      <c r="J61" t="str">
        <f>Feuil1!Q60</f>
        <v>validé</v>
      </c>
      <c r="K61" s="23">
        <f>Feuil1!S60</f>
        <v>0</v>
      </c>
      <c r="L61" t="str">
        <f>Feuil1!T60</f>
        <v>Attestation autoquestionnaire pour mineur</v>
      </c>
      <c r="M61" s="23">
        <f>Feuil1!H60</f>
        <v>42614</v>
      </c>
      <c r="N61" t="str">
        <f t="shared" si="0"/>
        <v>Dirigeant</v>
      </c>
    </row>
    <row r="62" spans="1:14" x14ac:dyDescent="0.25">
      <c r="A62">
        <f>Feuil1!D61</f>
        <v>248493</v>
      </c>
      <c r="B62" t="str">
        <f>Feuil1!B61&amp;" "&amp;Feuil1!C61</f>
        <v>BOUSSEMART Ayla</v>
      </c>
      <c r="C62">
        <f>Feuil1!U61</f>
        <v>500</v>
      </c>
      <c r="D62" t="str">
        <f>Feuil1!I61</f>
        <v>P</v>
      </c>
      <c r="E62">
        <f>Feuil1!J61</f>
        <v>-9</v>
      </c>
      <c r="F62" t="str">
        <f>Feuil1!K61</f>
        <v>F</v>
      </c>
      <c r="G62">
        <f>Feuil1!N61</f>
        <v>10240007</v>
      </c>
      <c r="H62" t="str">
        <f>Feuil1!E61</f>
        <v>P</v>
      </c>
      <c r="I62" s="23">
        <f>Feuil1!P61</f>
        <v>45924</v>
      </c>
      <c r="J62" t="str">
        <f>Feuil1!Q61</f>
        <v>validé</v>
      </c>
      <c r="K62" s="23">
        <f>Feuil1!S61</f>
        <v>0</v>
      </c>
      <c r="L62" t="str">
        <f>Feuil1!T61</f>
        <v>Attestation autoquestionnaire pour mineur</v>
      </c>
      <c r="M62" s="23">
        <f>Feuil1!H61</f>
        <v>43014</v>
      </c>
      <c r="N62" t="str">
        <f t="shared" si="0"/>
        <v>Loisir</v>
      </c>
    </row>
    <row r="63" spans="1:14" x14ac:dyDescent="0.25">
      <c r="A63">
        <f>Feuil1!D62</f>
        <v>248456</v>
      </c>
      <c r="B63" t="str">
        <f>Feuil1!B62&amp;" "&amp;Feuil1!C62</f>
        <v>BOUTHIER-CASSAGNOL Anna</v>
      </c>
      <c r="C63">
        <f>Feuil1!U62</f>
        <v>500</v>
      </c>
      <c r="D63" t="str">
        <f>Feuil1!I62</f>
        <v>M1</v>
      </c>
      <c r="E63">
        <f>Feuil1!J62</f>
        <v>-12</v>
      </c>
      <c r="F63" t="str">
        <f>Feuil1!K62</f>
        <v>F</v>
      </c>
      <c r="G63">
        <f>Feuil1!N62</f>
        <v>10240020</v>
      </c>
      <c r="H63" t="str">
        <f>Feuil1!E62</f>
        <v>I</v>
      </c>
      <c r="I63" s="23">
        <f>Feuil1!P62</f>
        <v>45914</v>
      </c>
      <c r="J63" t="str">
        <f>Feuil1!Q62</f>
        <v>validé</v>
      </c>
      <c r="K63" s="23">
        <f>Feuil1!S62</f>
        <v>0</v>
      </c>
      <c r="L63" t="str">
        <f>Feuil1!T62</f>
        <v>Attestation autoquestionnaire pour mineur</v>
      </c>
      <c r="M63" s="23">
        <f>Feuil1!H62</f>
        <v>41764</v>
      </c>
      <c r="N63" t="str">
        <f t="shared" si="0"/>
        <v>Dirigeant</v>
      </c>
    </row>
    <row r="64" spans="1:14" x14ac:dyDescent="0.25">
      <c r="A64">
        <f>Feuil1!D63</f>
        <v>9311046</v>
      </c>
      <c r="B64" t="str">
        <f>Feuil1!B63&amp;" "&amp;Feuil1!C63</f>
        <v>BOYER Julien</v>
      </c>
      <c r="C64">
        <f>Feuil1!U63</f>
        <v>1098</v>
      </c>
      <c r="D64" t="str">
        <f>Feuil1!I63</f>
        <v>S</v>
      </c>
      <c r="E64">
        <f>Feuil1!J63</f>
        <v>-40</v>
      </c>
      <c r="F64" t="str">
        <f>Feuil1!K63</f>
        <v>M</v>
      </c>
      <c r="G64">
        <f>Feuil1!N63</f>
        <v>10240020</v>
      </c>
      <c r="H64" t="str">
        <f>Feuil1!E63</f>
        <v>T</v>
      </c>
      <c r="I64" s="23">
        <f>Feuil1!P63</f>
        <v>45906</v>
      </c>
      <c r="J64" t="str">
        <f>Feuil1!Q63</f>
        <v>validé</v>
      </c>
      <c r="K64" s="23">
        <f>Feuil1!S63</f>
        <v>44796</v>
      </c>
      <c r="L64" t="str">
        <f>Feuil1!T63</f>
        <v>Attestation autoquestionnaire pour majeur</v>
      </c>
      <c r="M64" s="23">
        <f>Feuil1!H63</f>
        <v>32311</v>
      </c>
      <c r="N64" t="str">
        <f t="shared" si="0"/>
        <v>Compétition</v>
      </c>
    </row>
    <row r="65" spans="1:14" x14ac:dyDescent="0.25">
      <c r="A65">
        <f>Feuil1!D64</f>
        <v>248519</v>
      </c>
      <c r="B65" t="str">
        <f>Feuil1!B64&amp;" "&amp;Feuil1!C64</f>
        <v>BOZIER Liam</v>
      </c>
      <c r="C65">
        <f>Feuil1!U64</f>
        <v>500</v>
      </c>
      <c r="D65" t="str">
        <f>Feuil1!I64</f>
        <v>B2</v>
      </c>
      <c r="E65">
        <f>Feuil1!J64</f>
        <v>-11</v>
      </c>
      <c r="F65" t="str">
        <f>Feuil1!K64</f>
        <v>M</v>
      </c>
      <c r="G65">
        <f>Feuil1!N64</f>
        <v>10240036</v>
      </c>
      <c r="H65" t="str">
        <f>Feuil1!E64</f>
        <v>P</v>
      </c>
      <c r="I65" s="23">
        <f>Feuil1!P64</f>
        <v>45926</v>
      </c>
      <c r="J65" t="str">
        <f>Feuil1!Q64</f>
        <v>validé</v>
      </c>
      <c r="K65" s="23">
        <f>Feuil1!S64</f>
        <v>0</v>
      </c>
      <c r="L65" t="str">
        <f>Feuil1!T64</f>
        <v>Attestation autoquestionnaire pour mineur</v>
      </c>
      <c r="M65" s="23">
        <f>Feuil1!H64</f>
        <v>42298</v>
      </c>
      <c r="N65" t="str">
        <f t="shared" si="0"/>
        <v>Loisir</v>
      </c>
    </row>
    <row r="66" spans="1:14" x14ac:dyDescent="0.25">
      <c r="A66">
        <f>Feuil1!D65</f>
        <v>248462</v>
      </c>
      <c r="B66" t="str">
        <f>Feuil1!B65&amp;" "&amp;Feuil1!C65</f>
        <v>BREUIL Alexian</v>
      </c>
      <c r="C66">
        <f>Feuil1!U65</f>
        <v>500</v>
      </c>
      <c r="D66" t="str">
        <f>Feuil1!I65</f>
        <v>P</v>
      </c>
      <c r="E66">
        <f>Feuil1!J65</f>
        <v>-9</v>
      </c>
      <c r="F66" t="str">
        <f>Feuil1!K65</f>
        <v>M</v>
      </c>
      <c r="G66">
        <f>Feuil1!N65</f>
        <v>10240007</v>
      </c>
      <c r="H66" t="str">
        <f>Feuil1!E65</f>
        <v>P</v>
      </c>
      <c r="I66" s="23">
        <f>Feuil1!P65</f>
        <v>45917</v>
      </c>
      <c r="J66" t="str">
        <f>Feuil1!Q65</f>
        <v>validé</v>
      </c>
      <c r="K66" s="23">
        <f>Feuil1!S65</f>
        <v>0</v>
      </c>
      <c r="L66" t="str">
        <f>Feuil1!T65</f>
        <v>Attestation autoquestionnaire pour mineur</v>
      </c>
      <c r="M66" s="23">
        <f>Feuil1!H65</f>
        <v>43433</v>
      </c>
      <c r="N66" t="str">
        <f t="shared" si="0"/>
        <v>Loisir</v>
      </c>
    </row>
    <row r="67" spans="1:14" x14ac:dyDescent="0.25">
      <c r="A67">
        <f>Feuil1!D66</f>
        <v>24528</v>
      </c>
      <c r="B67" t="str">
        <f>Feuil1!B66&amp;" "&amp;Feuil1!C66</f>
        <v>BREUIL Jacques</v>
      </c>
      <c r="C67">
        <f>Feuil1!U66</f>
        <v>500</v>
      </c>
      <c r="D67" t="str">
        <f>Feuil1!I66</f>
        <v>V75</v>
      </c>
      <c r="E67" t="str">
        <f>Feuil1!J66</f>
        <v>75+</v>
      </c>
      <c r="F67" t="str">
        <f>Feuil1!K66</f>
        <v>M</v>
      </c>
      <c r="G67">
        <f>Feuil1!N66</f>
        <v>10240020</v>
      </c>
      <c r="H67" t="str">
        <f>Feuil1!E66</f>
        <v>P</v>
      </c>
      <c r="I67" s="23">
        <f>Feuil1!P66</f>
        <v>45909</v>
      </c>
      <c r="J67" t="str">
        <f>Feuil1!Q66</f>
        <v>validé</v>
      </c>
      <c r="K67" s="23">
        <f>Feuil1!S66</f>
        <v>45483</v>
      </c>
      <c r="L67" t="str">
        <f>Feuil1!T66</f>
        <v>Attestation autoquestionnaire pour majeur</v>
      </c>
      <c r="M67" s="23">
        <f>Feuil1!H66</f>
        <v>17711</v>
      </c>
      <c r="N67" t="str">
        <f t="shared" si="0"/>
        <v>Loisir</v>
      </c>
    </row>
    <row r="68" spans="1:14" x14ac:dyDescent="0.25">
      <c r="A68">
        <f>Feuil1!D67</f>
        <v>247171</v>
      </c>
      <c r="B68" t="str">
        <f>Feuil1!B67&amp;" "&amp;Feuil1!C67</f>
        <v>BRINKER Vivien</v>
      </c>
      <c r="C68">
        <f>Feuil1!U67</f>
        <v>761</v>
      </c>
      <c r="D68" t="str">
        <f>Feuil1!I67</f>
        <v>V45</v>
      </c>
      <c r="E68" t="str">
        <f>Feuil1!J67</f>
        <v>45+</v>
      </c>
      <c r="F68" t="str">
        <f>Feuil1!K67</f>
        <v>M</v>
      </c>
      <c r="G68">
        <f>Feuil1!N67</f>
        <v>10240036</v>
      </c>
      <c r="H68" t="str">
        <f>Feuil1!E67</f>
        <v>T</v>
      </c>
      <c r="I68" s="23">
        <f>Feuil1!P67</f>
        <v>45912</v>
      </c>
      <c r="J68" t="str">
        <f>Feuil1!Q67</f>
        <v>validé</v>
      </c>
      <c r="K68" s="23">
        <f>Feuil1!S67</f>
        <v>44884</v>
      </c>
      <c r="L68" t="str">
        <f>Feuil1!T67</f>
        <v>Attestation autoquestionnaire pour majeur</v>
      </c>
      <c r="M68" s="23">
        <f>Feuil1!H67</f>
        <v>29146</v>
      </c>
      <c r="N68" t="str">
        <f t="shared" si="0"/>
        <v>Compétition</v>
      </c>
    </row>
    <row r="69" spans="1:14" x14ac:dyDescent="0.25">
      <c r="A69">
        <f>Feuil1!D68</f>
        <v>248303</v>
      </c>
      <c r="B69" t="str">
        <f>Feuil1!B68&amp;" "&amp;Feuil1!C68</f>
        <v>BROUT Sylvain</v>
      </c>
      <c r="C69">
        <f>Feuil1!U68</f>
        <v>500</v>
      </c>
      <c r="D69" t="str">
        <f>Feuil1!I68</f>
        <v>V60</v>
      </c>
      <c r="E69" t="str">
        <f>Feuil1!J68</f>
        <v>60+</v>
      </c>
      <c r="F69" t="str">
        <f>Feuil1!K68</f>
        <v>M</v>
      </c>
      <c r="G69">
        <f>Feuil1!N68</f>
        <v>10240030</v>
      </c>
      <c r="H69" t="str">
        <f>Feuil1!E68</f>
        <v>T</v>
      </c>
      <c r="I69" s="23">
        <f>Feuil1!P68</f>
        <v>45914</v>
      </c>
      <c r="J69" t="str">
        <f>Feuil1!Q68</f>
        <v>validé</v>
      </c>
      <c r="K69" s="23">
        <f>Feuil1!S68</f>
        <v>45600</v>
      </c>
      <c r="L69" t="str">
        <f>Feuil1!T68</f>
        <v>Attestation autoquestionnaire pour majeur</v>
      </c>
      <c r="M69" s="23">
        <f>Feuil1!H68</f>
        <v>22637</v>
      </c>
      <c r="N69" t="str">
        <f t="shared" ref="N69:N132" si="1">IF(H69="T","Compétition",IF(H69="P","Loisir","Dirigeant"))</f>
        <v>Compétition</v>
      </c>
    </row>
    <row r="70" spans="1:14" x14ac:dyDescent="0.25">
      <c r="A70">
        <f>Feuil1!D69</f>
        <v>248280</v>
      </c>
      <c r="B70" t="str">
        <f>Feuil1!B69&amp;" "&amp;Feuil1!C69</f>
        <v>BRUN Jean-Claude</v>
      </c>
      <c r="C70">
        <f>Feuil1!U69</f>
        <v>500</v>
      </c>
      <c r="D70" t="str">
        <f>Feuil1!I69</f>
        <v>V60</v>
      </c>
      <c r="E70" t="str">
        <f>Feuil1!J69</f>
        <v>60+</v>
      </c>
      <c r="F70" t="str">
        <f>Feuil1!K69</f>
        <v>M</v>
      </c>
      <c r="G70">
        <f>Feuil1!N69</f>
        <v>10240020</v>
      </c>
      <c r="H70" t="str">
        <f>Feuil1!E69</f>
        <v>P</v>
      </c>
      <c r="I70" s="23">
        <f>Feuil1!P69</f>
        <v>45906</v>
      </c>
      <c r="J70" t="str">
        <f>Feuil1!Q69</f>
        <v>validé</v>
      </c>
      <c r="K70" s="23">
        <f>Feuil1!S69</f>
        <v>45593</v>
      </c>
      <c r="L70" t="str">
        <f>Feuil1!T69</f>
        <v>Attestation autoquestionnaire pour majeur</v>
      </c>
      <c r="M70" s="23">
        <f>Feuil1!H69</f>
        <v>23119</v>
      </c>
      <c r="N70" t="str">
        <f t="shared" si="1"/>
        <v>Loisir</v>
      </c>
    </row>
    <row r="71" spans="1:14" x14ac:dyDescent="0.25">
      <c r="A71">
        <f>Feuil1!D70</f>
        <v>244861</v>
      </c>
      <c r="B71" t="str">
        <f>Feuil1!B70&amp;" "&amp;Feuil1!C70</f>
        <v>BRUNET Serge</v>
      </c>
      <c r="C71">
        <f>Feuil1!U70</f>
        <v>895</v>
      </c>
      <c r="D71" t="str">
        <f>Feuil1!I70</f>
        <v>V65</v>
      </c>
      <c r="E71" t="str">
        <f>Feuil1!J70</f>
        <v>65+</v>
      </c>
      <c r="F71" t="str">
        <f>Feuil1!K70</f>
        <v>M</v>
      </c>
      <c r="G71">
        <f>Feuil1!N70</f>
        <v>10240015</v>
      </c>
      <c r="H71" t="str">
        <f>Feuil1!E70</f>
        <v>T</v>
      </c>
      <c r="I71" s="23">
        <f>Feuil1!P70</f>
        <v>45912</v>
      </c>
      <c r="J71" t="str">
        <f>Feuil1!Q70</f>
        <v>validé</v>
      </c>
      <c r="K71" s="23">
        <f>Feuil1!S70</f>
        <v>44817</v>
      </c>
      <c r="L71" t="str">
        <f>Feuil1!T70</f>
        <v>Attestation autoquestionnaire pour majeur</v>
      </c>
      <c r="M71" s="23">
        <f>Feuil1!H70</f>
        <v>21206</v>
      </c>
      <c r="N71" t="str">
        <f t="shared" si="1"/>
        <v>Compétition</v>
      </c>
    </row>
    <row r="72" spans="1:14" x14ac:dyDescent="0.25">
      <c r="A72">
        <f>Feuil1!D71</f>
        <v>247827</v>
      </c>
      <c r="B72" t="str">
        <f>Feuil1!B71&amp;" "&amp;Feuil1!C71</f>
        <v>BUFERNE Monique</v>
      </c>
      <c r="C72">
        <f>Feuil1!U71</f>
        <v>500</v>
      </c>
      <c r="D72" t="str">
        <f>Feuil1!I71</f>
        <v>V75</v>
      </c>
      <c r="E72" t="str">
        <f>Feuil1!J71</f>
        <v>75+</v>
      </c>
      <c r="F72" t="str">
        <f>Feuil1!K71</f>
        <v>F</v>
      </c>
      <c r="G72">
        <f>Feuil1!N71</f>
        <v>10240020</v>
      </c>
      <c r="H72" t="str">
        <f>Feuil1!E71</f>
        <v>P</v>
      </c>
      <c r="I72" s="23">
        <f>Feuil1!P71</f>
        <v>45917</v>
      </c>
      <c r="J72" t="str">
        <f>Feuil1!Q71</f>
        <v>validé</v>
      </c>
      <c r="K72" s="23">
        <f>Feuil1!S71</f>
        <v>45911</v>
      </c>
      <c r="L72" t="str">
        <f>Feuil1!T71</f>
        <v>Standard</v>
      </c>
      <c r="M72" s="23">
        <f>Feuil1!H71</f>
        <v>17692</v>
      </c>
      <c r="N72" t="str">
        <f t="shared" si="1"/>
        <v>Loisir</v>
      </c>
    </row>
    <row r="73" spans="1:14" x14ac:dyDescent="0.25">
      <c r="A73">
        <f>Feuil1!D72</f>
        <v>247826</v>
      </c>
      <c r="B73" t="str">
        <f>Feuil1!B72&amp;" "&amp;Feuil1!C72</f>
        <v>BUFERNE Pierre</v>
      </c>
      <c r="C73">
        <f>Feuil1!U72</f>
        <v>500</v>
      </c>
      <c r="D73" t="str">
        <f>Feuil1!I72</f>
        <v>V75</v>
      </c>
      <c r="E73" t="str">
        <f>Feuil1!J72</f>
        <v>75+</v>
      </c>
      <c r="F73" t="str">
        <f>Feuil1!K72</f>
        <v>M</v>
      </c>
      <c r="G73">
        <f>Feuil1!N72</f>
        <v>10240020</v>
      </c>
      <c r="H73" t="str">
        <f>Feuil1!E72</f>
        <v>P</v>
      </c>
      <c r="I73" s="23">
        <f>Feuil1!P72</f>
        <v>45917</v>
      </c>
      <c r="J73" t="str">
        <f>Feuil1!Q72</f>
        <v>validé</v>
      </c>
      <c r="K73" s="23">
        <f>Feuil1!S72</f>
        <v>45911</v>
      </c>
      <c r="L73" t="str">
        <f>Feuil1!T72</f>
        <v>Standard</v>
      </c>
      <c r="M73" s="23">
        <f>Feuil1!H72</f>
        <v>16825</v>
      </c>
      <c r="N73" t="str">
        <f t="shared" si="1"/>
        <v>Loisir</v>
      </c>
    </row>
    <row r="74" spans="1:14" x14ac:dyDescent="0.25">
      <c r="A74">
        <f>Feuil1!D73</f>
        <v>247485</v>
      </c>
      <c r="B74" t="str">
        <f>Feuil1!B73&amp;" "&amp;Feuil1!C73</f>
        <v>BURGHARTZ Léane</v>
      </c>
      <c r="C74">
        <f>Feuil1!U73</f>
        <v>500</v>
      </c>
      <c r="D74" t="str">
        <f>Feuil1!I73</f>
        <v>C2</v>
      </c>
      <c r="E74">
        <f>Feuil1!J73</f>
        <v>-15</v>
      </c>
      <c r="F74" t="str">
        <f>Feuil1!K73</f>
        <v>F</v>
      </c>
      <c r="G74">
        <f>Feuil1!N73</f>
        <v>10240020</v>
      </c>
      <c r="H74" t="str">
        <f>Feuil1!E73</f>
        <v>P</v>
      </c>
      <c r="I74" s="23">
        <f>Feuil1!P73</f>
        <v>45924</v>
      </c>
      <c r="J74" t="str">
        <f>Feuil1!Q73</f>
        <v>validé</v>
      </c>
      <c r="K74" s="23">
        <f>Feuil1!S73</f>
        <v>0</v>
      </c>
      <c r="L74" t="str">
        <f>Feuil1!T73</f>
        <v>Attestation autoquestionnaire pour mineur</v>
      </c>
      <c r="M74" s="23">
        <f>Feuil1!H73</f>
        <v>40901</v>
      </c>
      <c r="N74" t="str">
        <f t="shared" si="1"/>
        <v>Loisir</v>
      </c>
    </row>
    <row r="75" spans="1:14" x14ac:dyDescent="0.25">
      <c r="A75">
        <f>Feuil1!D74</f>
        <v>247651</v>
      </c>
      <c r="B75" t="str">
        <f>Feuil1!B74&amp;" "&amp;Feuil1!C74</f>
        <v>BUSSIERE Lucie</v>
      </c>
      <c r="C75">
        <f>Feuil1!U74</f>
        <v>581</v>
      </c>
      <c r="D75" t="str">
        <f>Feuil1!I74</f>
        <v>J2</v>
      </c>
      <c r="E75">
        <f>Feuil1!J74</f>
        <v>-17</v>
      </c>
      <c r="F75" t="str">
        <f>Feuil1!K74</f>
        <v>F</v>
      </c>
      <c r="G75">
        <f>Feuil1!N74</f>
        <v>10240005</v>
      </c>
      <c r="H75" t="str">
        <f>Feuil1!E74</f>
        <v>T</v>
      </c>
      <c r="I75" s="23">
        <f>Feuil1!P74</f>
        <v>45905</v>
      </c>
      <c r="J75" t="str">
        <f>Feuil1!Q74</f>
        <v>validé</v>
      </c>
      <c r="K75" s="23">
        <f>Feuil1!S74</f>
        <v>0</v>
      </c>
      <c r="L75" t="str">
        <f>Feuil1!T74</f>
        <v>Attestation autoquestionnaire pour mineur</v>
      </c>
      <c r="M75" s="23">
        <f>Feuil1!H74</f>
        <v>40080</v>
      </c>
      <c r="N75" t="str">
        <f t="shared" si="1"/>
        <v>Compétition</v>
      </c>
    </row>
    <row r="76" spans="1:14" x14ac:dyDescent="0.25">
      <c r="A76">
        <f>Feuil1!D75</f>
        <v>7649946</v>
      </c>
      <c r="B76" t="str">
        <f>Feuil1!B75&amp;" "&amp;Feuil1!C75</f>
        <v>CABRIÈRE Paul</v>
      </c>
      <c r="C76">
        <f>Feuil1!U75</f>
        <v>500</v>
      </c>
      <c r="D76" t="str">
        <f>Feuil1!I75</f>
        <v>C2</v>
      </c>
      <c r="E76">
        <f>Feuil1!J75</f>
        <v>-15</v>
      </c>
      <c r="F76" t="str">
        <f>Feuil1!K75</f>
        <v>M</v>
      </c>
      <c r="G76">
        <f>Feuil1!N75</f>
        <v>10240026</v>
      </c>
      <c r="H76" t="str">
        <f>Feuil1!E75</f>
        <v>P</v>
      </c>
      <c r="I76" s="23">
        <f>Feuil1!P75</f>
        <v>45924</v>
      </c>
      <c r="J76" t="str">
        <f>Feuil1!Q75</f>
        <v>validé</v>
      </c>
      <c r="K76" s="23">
        <f>Feuil1!S75</f>
        <v>0</v>
      </c>
      <c r="L76" t="str">
        <f>Feuil1!T75</f>
        <v>Attestation autoquestionnaire pour mineur</v>
      </c>
      <c r="M76" s="23">
        <f>Feuil1!H75</f>
        <v>40874</v>
      </c>
      <c r="N76" t="str">
        <f t="shared" si="1"/>
        <v>Loisir</v>
      </c>
    </row>
    <row r="77" spans="1:14" x14ac:dyDescent="0.25">
      <c r="A77">
        <f>Feuil1!D76</f>
        <v>26602</v>
      </c>
      <c r="B77" t="str">
        <f>Feuil1!B76&amp;" "&amp;Feuil1!C76</f>
        <v>CALAN Jean-Francois</v>
      </c>
      <c r="C77">
        <f>Feuil1!U76</f>
        <v>1089</v>
      </c>
      <c r="D77" t="str">
        <f>Feuil1!I76</f>
        <v>V60</v>
      </c>
      <c r="E77" t="str">
        <f>Feuil1!J76</f>
        <v>60+</v>
      </c>
      <c r="F77" t="str">
        <f>Feuil1!K76</f>
        <v>M</v>
      </c>
      <c r="G77">
        <f>Feuil1!N76</f>
        <v>10240002</v>
      </c>
      <c r="H77" t="str">
        <f>Feuil1!E76</f>
        <v>T</v>
      </c>
      <c r="I77" s="23">
        <f>Feuil1!P76</f>
        <v>45877</v>
      </c>
      <c r="J77" t="str">
        <f>Feuil1!Q76</f>
        <v>validé</v>
      </c>
      <c r="K77" s="23">
        <f>Feuil1!S76</f>
        <v>45517</v>
      </c>
      <c r="L77" t="str">
        <f>Feuil1!T76</f>
        <v>Attestation autoquestionnaire pour majeur</v>
      </c>
      <c r="M77" s="23">
        <f>Feuil1!H76</f>
        <v>23255</v>
      </c>
      <c r="N77" t="str">
        <f t="shared" si="1"/>
        <v>Compétition</v>
      </c>
    </row>
    <row r="78" spans="1:14" x14ac:dyDescent="0.25">
      <c r="A78">
        <f>Feuil1!D77</f>
        <v>247732</v>
      </c>
      <c r="B78" t="str">
        <f>Feuil1!B77&amp;" "&amp;Feuil1!C77</f>
        <v>CALES Gabriel</v>
      </c>
      <c r="C78">
        <f>Feuil1!U77</f>
        <v>803</v>
      </c>
      <c r="D78" t="str">
        <f>Feuil1!I77</f>
        <v>J2</v>
      </c>
      <c r="E78">
        <f>Feuil1!J77</f>
        <v>-17</v>
      </c>
      <c r="F78" t="str">
        <f>Feuil1!K77</f>
        <v>M</v>
      </c>
      <c r="G78">
        <f>Feuil1!N77</f>
        <v>10240015</v>
      </c>
      <c r="H78" t="str">
        <f>Feuil1!E77</f>
        <v>T</v>
      </c>
      <c r="I78" s="23">
        <f>Feuil1!P77</f>
        <v>45912</v>
      </c>
      <c r="J78" t="str">
        <f>Feuil1!Q77</f>
        <v>validé</v>
      </c>
      <c r="K78" s="23">
        <f>Feuil1!S77</f>
        <v>0</v>
      </c>
      <c r="L78" t="str">
        <f>Feuil1!T77</f>
        <v>Attestation autoquestionnaire pour mineur</v>
      </c>
      <c r="M78" s="23">
        <f>Feuil1!H77</f>
        <v>39897</v>
      </c>
      <c r="N78" t="str">
        <f t="shared" si="1"/>
        <v>Compétition</v>
      </c>
    </row>
    <row r="79" spans="1:14" x14ac:dyDescent="0.25">
      <c r="A79">
        <f>Feuil1!D78</f>
        <v>859452</v>
      </c>
      <c r="B79" t="str">
        <f>Feuil1!B78&amp;" "&amp;Feuil1!C78</f>
        <v>CALLAUD Johann</v>
      </c>
      <c r="C79">
        <f>Feuil1!U78</f>
        <v>1287</v>
      </c>
      <c r="D79" t="str">
        <f>Feuil1!I78</f>
        <v>V45</v>
      </c>
      <c r="E79" t="str">
        <f>Feuil1!J78</f>
        <v>45+</v>
      </c>
      <c r="F79" t="str">
        <f>Feuil1!K78</f>
        <v>M</v>
      </c>
      <c r="G79">
        <f>Feuil1!N78</f>
        <v>10240020</v>
      </c>
      <c r="H79" t="str">
        <f>Feuil1!E78</f>
        <v>T</v>
      </c>
      <c r="I79" s="23">
        <f>Feuil1!P78</f>
        <v>45926</v>
      </c>
      <c r="J79" t="str">
        <f>Feuil1!Q78</f>
        <v>validé</v>
      </c>
      <c r="K79" s="23">
        <f>Feuil1!S78</f>
        <v>45926</v>
      </c>
      <c r="L79" t="str">
        <f>Feuil1!T78</f>
        <v>Standard</v>
      </c>
      <c r="M79" s="23">
        <f>Feuil1!H78</f>
        <v>29385</v>
      </c>
      <c r="N79" t="str">
        <f t="shared" si="1"/>
        <v>Compétition</v>
      </c>
    </row>
    <row r="80" spans="1:14" x14ac:dyDescent="0.25">
      <c r="A80">
        <f>Feuil1!D79</f>
        <v>248528</v>
      </c>
      <c r="B80" t="str">
        <f>Feuil1!B79&amp;" "&amp;Feuil1!C79</f>
        <v>CALMÉ Alain</v>
      </c>
      <c r="C80">
        <f>Feuil1!U79</f>
        <v>500</v>
      </c>
      <c r="D80" t="str">
        <f>Feuil1!I79</f>
        <v>V60</v>
      </c>
      <c r="E80" t="str">
        <f>Feuil1!J79</f>
        <v>60+</v>
      </c>
      <c r="F80" t="str">
        <f>Feuil1!K79</f>
        <v>M</v>
      </c>
      <c r="G80">
        <f>Feuil1!N79</f>
        <v>10240002</v>
      </c>
      <c r="H80" t="str">
        <f>Feuil1!E79</f>
        <v>P</v>
      </c>
      <c r="I80" s="23">
        <f>Feuil1!P79</f>
        <v>45931</v>
      </c>
      <c r="J80" t="str">
        <f>Feuil1!Q79</f>
        <v>validé</v>
      </c>
      <c r="K80" s="23">
        <f>Feuil1!S79</f>
        <v>45929</v>
      </c>
      <c r="L80" t="str">
        <f>Feuil1!T79</f>
        <v>Standard</v>
      </c>
      <c r="M80" s="23">
        <f>Feuil1!H79</f>
        <v>22789</v>
      </c>
      <c r="N80" t="str">
        <f t="shared" si="1"/>
        <v>Loisir</v>
      </c>
    </row>
    <row r="81" spans="1:14" x14ac:dyDescent="0.25">
      <c r="A81">
        <f>Feuil1!D80</f>
        <v>248521</v>
      </c>
      <c r="B81" t="str">
        <f>Feuil1!B80&amp;" "&amp;Feuil1!C80</f>
        <v>CANCEL Guy</v>
      </c>
      <c r="C81">
        <f>Feuil1!U80</f>
        <v>500</v>
      </c>
      <c r="D81" t="str">
        <f>Feuil1!I80</f>
        <v>V70</v>
      </c>
      <c r="E81" t="str">
        <f>Feuil1!J80</f>
        <v>70+</v>
      </c>
      <c r="F81" t="str">
        <f>Feuil1!K80</f>
        <v>M</v>
      </c>
      <c r="G81">
        <f>Feuil1!N80</f>
        <v>10240007</v>
      </c>
      <c r="H81" t="str">
        <f>Feuil1!E80</f>
        <v>P</v>
      </c>
      <c r="I81" s="23">
        <f>Feuil1!P80</f>
        <v>45926</v>
      </c>
      <c r="J81" t="str">
        <f>Feuil1!Q80</f>
        <v>validé</v>
      </c>
      <c r="K81" s="23">
        <f>Feuil1!S80</f>
        <v>45918</v>
      </c>
      <c r="L81" t="str">
        <f>Feuil1!T80</f>
        <v>Standard</v>
      </c>
      <c r="M81" s="23">
        <f>Feuil1!H80</f>
        <v>19033</v>
      </c>
      <c r="N81" t="str">
        <f t="shared" si="1"/>
        <v>Loisir</v>
      </c>
    </row>
    <row r="82" spans="1:14" x14ac:dyDescent="0.25">
      <c r="A82">
        <f>Feuil1!D81</f>
        <v>247229</v>
      </c>
      <c r="B82" t="str">
        <f>Feuil1!B81&amp;" "&amp;Feuil1!C81</f>
        <v>CARBONNEL Vincent</v>
      </c>
      <c r="C82">
        <f>Feuil1!U81</f>
        <v>527</v>
      </c>
      <c r="D82" t="str">
        <f>Feuil1!I81</f>
        <v>V50</v>
      </c>
      <c r="E82" t="str">
        <f>Feuil1!J81</f>
        <v>50+</v>
      </c>
      <c r="F82" t="str">
        <f>Feuil1!K81</f>
        <v>M</v>
      </c>
      <c r="G82">
        <f>Feuil1!N81</f>
        <v>10240005</v>
      </c>
      <c r="H82" t="str">
        <f>Feuil1!E81</f>
        <v>T</v>
      </c>
      <c r="I82" s="23">
        <f>Feuil1!P81</f>
        <v>45878</v>
      </c>
      <c r="J82" t="str">
        <f>Feuil1!Q81</f>
        <v>validé</v>
      </c>
      <c r="K82" s="23">
        <f>Feuil1!S81</f>
        <v>45154</v>
      </c>
      <c r="L82" t="str">
        <f>Feuil1!T81</f>
        <v>Attestation autoquestionnaire pour majeur</v>
      </c>
      <c r="M82" s="23">
        <f>Feuil1!H81</f>
        <v>26764</v>
      </c>
      <c r="N82" t="str">
        <f t="shared" si="1"/>
        <v>Compétition</v>
      </c>
    </row>
    <row r="83" spans="1:14" x14ac:dyDescent="0.25">
      <c r="A83">
        <f>Feuil1!D82</f>
        <v>247881</v>
      </c>
      <c r="B83" t="str">
        <f>Feuil1!B82&amp;" "&amp;Feuil1!C82</f>
        <v>CARREE Pascal</v>
      </c>
      <c r="C83">
        <f>Feuil1!U82</f>
        <v>565</v>
      </c>
      <c r="D83" t="str">
        <f>Feuil1!I82</f>
        <v>V60</v>
      </c>
      <c r="E83" t="str">
        <f>Feuil1!J82</f>
        <v>60+</v>
      </c>
      <c r="F83" t="str">
        <f>Feuil1!K82</f>
        <v>M</v>
      </c>
      <c r="G83">
        <f>Feuil1!N82</f>
        <v>10240014</v>
      </c>
      <c r="H83" t="str">
        <f>Feuil1!E82</f>
        <v>T</v>
      </c>
      <c r="I83" s="23">
        <f>Feuil1!P82</f>
        <v>45915</v>
      </c>
      <c r="J83" t="str">
        <f>Feuil1!Q82</f>
        <v>validé</v>
      </c>
      <c r="K83" s="23">
        <f>Feuil1!S82</f>
        <v>45182</v>
      </c>
      <c r="L83" t="str">
        <f>Feuil1!T82</f>
        <v>Attestation autoquestionnaire pour majeur</v>
      </c>
      <c r="M83" s="23">
        <f>Feuil1!H82</f>
        <v>22406</v>
      </c>
      <c r="N83" t="str">
        <f t="shared" si="1"/>
        <v>Compétition</v>
      </c>
    </row>
    <row r="84" spans="1:14" x14ac:dyDescent="0.25">
      <c r="A84">
        <f>Feuil1!D83</f>
        <v>8013871</v>
      </c>
      <c r="B84" t="str">
        <f>Feuil1!B83&amp;" "&amp;Feuil1!C83</f>
        <v>CARRIER Jean-Claude</v>
      </c>
      <c r="C84">
        <f>Feuil1!U83</f>
        <v>642</v>
      </c>
      <c r="D84" t="str">
        <f>Feuil1!I83</f>
        <v>V70</v>
      </c>
      <c r="E84" t="str">
        <f>Feuil1!J83</f>
        <v>70+</v>
      </c>
      <c r="F84" t="str">
        <f>Feuil1!K83</f>
        <v>M</v>
      </c>
      <c r="G84">
        <f>Feuil1!N83</f>
        <v>10240001</v>
      </c>
      <c r="H84" t="str">
        <f>Feuil1!E83</f>
        <v>P</v>
      </c>
      <c r="I84" s="23">
        <f>Feuil1!P83</f>
        <v>45916</v>
      </c>
      <c r="J84" t="str">
        <f>Feuil1!Q83</f>
        <v>validé</v>
      </c>
      <c r="K84" s="23">
        <f>Feuil1!S83</f>
        <v>45188</v>
      </c>
      <c r="L84" t="str">
        <f>Feuil1!T83</f>
        <v>Attestation autoquestionnaire pour majeur</v>
      </c>
      <c r="M84" s="23">
        <f>Feuil1!H83</f>
        <v>19145</v>
      </c>
      <c r="N84" t="str">
        <f t="shared" si="1"/>
        <v>Loisir</v>
      </c>
    </row>
    <row r="85" spans="1:14" x14ac:dyDescent="0.25">
      <c r="A85">
        <f>Feuil1!D84</f>
        <v>248499</v>
      </c>
      <c r="B85" t="str">
        <f>Feuil1!B84&amp;" "&amp;Feuil1!C84</f>
        <v>CARTON Martine</v>
      </c>
      <c r="C85">
        <f>Feuil1!U84</f>
        <v>500</v>
      </c>
      <c r="D85" t="str">
        <f>Feuil1!I84</f>
        <v>V70</v>
      </c>
      <c r="E85" t="str">
        <f>Feuil1!J84</f>
        <v>70+</v>
      </c>
      <c r="F85" t="str">
        <f>Feuil1!K84</f>
        <v>F</v>
      </c>
      <c r="G85">
        <f>Feuil1!N84</f>
        <v>10240020</v>
      </c>
      <c r="H85" t="str">
        <f>Feuil1!E84</f>
        <v>P</v>
      </c>
      <c r="I85" s="23">
        <f>Feuil1!P84</f>
        <v>45924</v>
      </c>
      <c r="J85" t="str">
        <f>Feuil1!Q84</f>
        <v>validé</v>
      </c>
      <c r="K85" s="23">
        <f>Feuil1!S84</f>
        <v>45923</v>
      </c>
      <c r="L85" t="str">
        <f>Feuil1!T84</f>
        <v>Standard</v>
      </c>
      <c r="M85" s="23">
        <f>Feuil1!H84</f>
        <v>20363</v>
      </c>
      <c r="N85" t="str">
        <f t="shared" si="1"/>
        <v>Loisir</v>
      </c>
    </row>
    <row r="86" spans="1:14" x14ac:dyDescent="0.25">
      <c r="A86">
        <f>Feuil1!D85</f>
        <v>6410572</v>
      </c>
      <c r="B86" t="str">
        <f>Feuil1!B85&amp;" "&amp;Feuil1!C85</f>
        <v>CASTANIER Brigitte</v>
      </c>
      <c r="C86">
        <f>Feuil1!U85</f>
        <v>500</v>
      </c>
      <c r="D86" t="str">
        <f>Feuil1!I85</f>
        <v>V70</v>
      </c>
      <c r="E86" t="str">
        <f>Feuil1!J85</f>
        <v>70+</v>
      </c>
      <c r="F86" t="str">
        <f>Feuil1!K85</f>
        <v>F</v>
      </c>
      <c r="G86">
        <f>Feuil1!N85</f>
        <v>10240039</v>
      </c>
      <c r="H86" t="str">
        <f>Feuil1!E85</f>
        <v>P</v>
      </c>
      <c r="I86" s="23">
        <f>Feuil1!P85</f>
        <v>45868</v>
      </c>
      <c r="J86" t="str">
        <f>Feuil1!Q85</f>
        <v>validé</v>
      </c>
      <c r="K86" s="23">
        <f>Feuil1!S85</f>
        <v>45488</v>
      </c>
      <c r="L86" t="str">
        <f>Feuil1!T85</f>
        <v>Attestation autoquestionnaire pour majeur</v>
      </c>
      <c r="M86" s="23">
        <f>Feuil1!H85</f>
        <v>19909</v>
      </c>
      <c r="N86" t="str">
        <f t="shared" si="1"/>
        <v>Loisir</v>
      </c>
    </row>
    <row r="87" spans="1:14" x14ac:dyDescent="0.25">
      <c r="A87">
        <f>Feuil1!D86</f>
        <v>248135</v>
      </c>
      <c r="B87" t="str">
        <f>Feuil1!B86&amp;" "&amp;Feuil1!C86</f>
        <v>CEDRO Christiane</v>
      </c>
      <c r="C87">
        <f>Feuil1!U86</f>
        <v>500</v>
      </c>
      <c r="D87" t="str">
        <f>Feuil1!I86</f>
        <v>V70</v>
      </c>
      <c r="E87" t="str">
        <f>Feuil1!J86</f>
        <v>70+</v>
      </c>
      <c r="F87" t="str">
        <f>Feuil1!K86</f>
        <v>F</v>
      </c>
      <c r="G87">
        <f>Feuil1!N86</f>
        <v>10240005</v>
      </c>
      <c r="H87" t="str">
        <f>Feuil1!E86</f>
        <v>P</v>
      </c>
      <c r="I87" s="23">
        <f>Feuil1!P86</f>
        <v>45931</v>
      </c>
      <c r="J87" t="str">
        <f>Feuil1!Q86</f>
        <v>validé</v>
      </c>
      <c r="K87" s="23">
        <f>Feuil1!S86</f>
        <v>0</v>
      </c>
      <c r="L87" t="str">
        <f>Feuil1!T86</f>
        <v>Sans pratique sportive</v>
      </c>
      <c r="M87" s="23">
        <f>Feuil1!H86</f>
        <v>18825</v>
      </c>
      <c r="N87" t="str">
        <f t="shared" si="1"/>
        <v>Loisir</v>
      </c>
    </row>
    <row r="88" spans="1:14" x14ac:dyDescent="0.25">
      <c r="A88">
        <f>Feuil1!D87</f>
        <v>247124</v>
      </c>
      <c r="B88" t="str">
        <f>Feuil1!B87&amp;" "&amp;Feuil1!C87</f>
        <v>CEROU Bertrand</v>
      </c>
      <c r="C88">
        <f>Feuil1!U87</f>
        <v>973</v>
      </c>
      <c r="D88" t="str">
        <f>Feuil1!I87</f>
        <v>V50</v>
      </c>
      <c r="E88" t="str">
        <f>Feuil1!J87</f>
        <v>50+</v>
      </c>
      <c r="F88" t="str">
        <f>Feuil1!K87</f>
        <v>M</v>
      </c>
      <c r="G88">
        <f>Feuil1!N87</f>
        <v>10240007</v>
      </c>
      <c r="H88" t="str">
        <f>Feuil1!E87</f>
        <v>T</v>
      </c>
      <c r="I88" s="23">
        <f>Feuil1!P87</f>
        <v>45883</v>
      </c>
      <c r="J88" t="str">
        <f>Feuil1!Q87</f>
        <v>validé</v>
      </c>
      <c r="K88" s="23">
        <f>Feuil1!S87</f>
        <v>45534</v>
      </c>
      <c r="L88" t="str">
        <f>Feuil1!T87</f>
        <v>Attestation autoquestionnaire pour majeur</v>
      </c>
      <c r="M88" s="23">
        <f>Feuil1!H87</f>
        <v>27010</v>
      </c>
      <c r="N88" t="str">
        <f t="shared" si="1"/>
        <v>Compétition</v>
      </c>
    </row>
    <row r="89" spans="1:14" x14ac:dyDescent="0.25">
      <c r="A89">
        <f>Feuil1!D88</f>
        <v>248021</v>
      </c>
      <c r="B89" t="str">
        <f>Feuil1!B88&amp;" "&amp;Feuil1!C88</f>
        <v>CHABROL Frédérique</v>
      </c>
      <c r="C89">
        <f>Feuil1!U88</f>
        <v>500</v>
      </c>
      <c r="D89" t="str">
        <f>Feuil1!I88</f>
        <v>V50</v>
      </c>
      <c r="E89" t="str">
        <f>Feuil1!J88</f>
        <v>50+</v>
      </c>
      <c r="F89" t="str">
        <f>Feuil1!K88</f>
        <v>F</v>
      </c>
      <c r="G89">
        <f>Feuil1!N88</f>
        <v>10240002</v>
      </c>
      <c r="H89" t="str">
        <f>Feuil1!E88</f>
        <v>P</v>
      </c>
      <c r="I89" s="23">
        <f>Feuil1!P88</f>
        <v>45919</v>
      </c>
      <c r="J89" t="str">
        <f>Feuil1!Q88</f>
        <v>validé</v>
      </c>
      <c r="K89" s="23">
        <f>Feuil1!S88</f>
        <v>45889</v>
      </c>
      <c r="L89" t="str">
        <f>Feuil1!T88</f>
        <v>Standard</v>
      </c>
      <c r="M89" s="23">
        <f>Feuil1!H88</f>
        <v>27611</v>
      </c>
      <c r="N89" t="str">
        <f t="shared" si="1"/>
        <v>Loisir</v>
      </c>
    </row>
    <row r="90" spans="1:14" x14ac:dyDescent="0.25">
      <c r="A90">
        <f>Feuil1!D89</f>
        <v>248514</v>
      </c>
      <c r="B90" t="str">
        <f>Feuil1!B89&amp;" "&amp;Feuil1!C89</f>
        <v>CHADELAUD Malone</v>
      </c>
      <c r="C90">
        <f>Feuil1!U89</f>
        <v>500</v>
      </c>
      <c r="D90" t="str">
        <f>Feuil1!I89</f>
        <v>C1</v>
      </c>
      <c r="E90">
        <f>Feuil1!J89</f>
        <v>-14</v>
      </c>
      <c r="F90" t="str">
        <f>Feuil1!K89</f>
        <v>M</v>
      </c>
      <c r="G90">
        <f>Feuil1!N89</f>
        <v>10240020</v>
      </c>
      <c r="H90" t="str">
        <f>Feuil1!E89</f>
        <v>I</v>
      </c>
      <c r="I90" s="23">
        <f>Feuil1!P89</f>
        <v>45925</v>
      </c>
      <c r="J90" t="str">
        <f>Feuil1!Q89</f>
        <v>validé</v>
      </c>
      <c r="K90" s="23">
        <f>Feuil1!S89</f>
        <v>0</v>
      </c>
      <c r="L90" t="str">
        <f>Feuil1!T89</f>
        <v>Attestation autoquestionnaire pour mineur</v>
      </c>
      <c r="M90" s="23">
        <f>Feuil1!H89</f>
        <v>41153</v>
      </c>
      <c r="N90" t="str">
        <f t="shared" si="1"/>
        <v>Dirigeant</v>
      </c>
    </row>
    <row r="91" spans="1:14" x14ac:dyDescent="0.25">
      <c r="A91">
        <f>Feuil1!D90</f>
        <v>248129</v>
      </c>
      <c r="B91" t="str">
        <f>Feuil1!B90&amp;" "&amp;Feuil1!C90</f>
        <v>CHALAN Benjamin</v>
      </c>
      <c r="C91">
        <f>Feuil1!U90</f>
        <v>500</v>
      </c>
      <c r="D91" t="str">
        <f>Feuil1!I90</f>
        <v>V45</v>
      </c>
      <c r="E91" t="str">
        <f>Feuil1!J90</f>
        <v>45+</v>
      </c>
      <c r="F91" t="str">
        <f>Feuil1!K90</f>
        <v>M</v>
      </c>
      <c r="G91">
        <f>Feuil1!N90</f>
        <v>10240007</v>
      </c>
      <c r="H91" t="str">
        <f>Feuil1!E90</f>
        <v>P</v>
      </c>
      <c r="I91" s="23">
        <f>Feuil1!P90</f>
        <v>45905</v>
      </c>
      <c r="J91" t="str">
        <f>Feuil1!Q90</f>
        <v>validé</v>
      </c>
      <c r="K91" s="23">
        <f>Feuil1!S90</f>
        <v>45532</v>
      </c>
      <c r="L91" t="str">
        <f>Feuil1!T90</f>
        <v>Attestation autoquestionnaire pour majeur</v>
      </c>
      <c r="M91" s="23">
        <f>Feuil1!H90</f>
        <v>27875</v>
      </c>
      <c r="N91" t="str">
        <f t="shared" si="1"/>
        <v>Loisir</v>
      </c>
    </row>
    <row r="92" spans="1:14" x14ac:dyDescent="0.25">
      <c r="A92">
        <f>Feuil1!D91</f>
        <v>247041</v>
      </c>
      <c r="B92" t="str">
        <f>Feuil1!B91&amp;" "&amp;Feuil1!C91</f>
        <v>CHAMINADE Jérôme</v>
      </c>
      <c r="C92">
        <f>Feuil1!U91</f>
        <v>837</v>
      </c>
      <c r="D92" t="str">
        <f>Feuil1!I91</f>
        <v>V50</v>
      </c>
      <c r="E92" t="str">
        <f>Feuil1!J91</f>
        <v>50+</v>
      </c>
      <c r="F92" t="str">
        <f>Feuil1!K91</f>
        <v>M</v>
      </c>
      <c r="G92">
        <f>Feuil1!N91</f>
        <v>10240001</v>
      </c>
      <c r="H92" t="str">
        <f>Feuil1!E91</f>
        <v>T</v>
      </c>
      <c r="I92" s="23">
        <f>Feuil1!P91</f>
        <v>45911</v>
      </c>
      <c r="J92" t="str">
        <f>Feuil1!Q91</f>
        <v>validé</v>
      </c>
      <c r="K92" s="23">
        <f>Feuil1!S91</f>
        <v>45882</v>
      </c>
      <c r="L92" t="str">
        <f>Feuil1!T91</f>
        <v>Standard</v>
      </c>
      <c r="M92" s="23">
        <f>Feuil1!H91</f>
        <v>27384</v>
      </c>
      <c r="N92" t="str">
        <f t="shared" si="1"/>
        <v>Compétition</v>
      </c>
    </row>
    <row r="93" spans="1:14" x14ac:dyDescent="0.25">
      <c r="A93">
        <f>Feuil1!D92</f>
        <v>248511</v>
      </c>
      <c r="B93" t="str">
        <f>Feuil1!B92&amp;" "&amp;Feuil1!C92</f>
        <v>CHAMOULAUD Théo</v>
      </c>
      <c r="C93">
        <f>Feuil1!U92</f>
        <v>500</v>
      </c>
      <c r="D93" t="str">
        <f>Feuil1!I92</f>
        <v>B2</v>
      </c>
      <c r="E93">
        <f>Feuil1!J92</f>
        <v>-11</v>
      </c>
      <c r="F93" t="str">
        <f>Feuil1!K92</f>
        <v>M</v>
      </c>
      <c r="G93">
        <f>Feuil1!N92</f>
        <v>10240020</v>
      </c>
      <c r="H93" t="str">
        <f>Feuil1!E92</f>
        <v>I</v>
      </c>
      <c r="I93" s="23">
        <f>Feuil1!P92</f>
        <v>45925</v>
      </c>
      <c r="J93" t="str">
        <f>Feuil1!Q92</f>
        <v>validé</v>
      </c>
      <c r="K93" s="23">
        <f>Feuil1!S92</f>
        <v>0</v>
      </c>
      <c r="L93" t="str">
        <f>Feuil1!T92</f>
        <v>Attestation autoquestionnaire pour mineur</v>
      </c>
      <c r="M93" s="23">
        <f>Feuil1!H92</f>
        <v>42359</v>
      </c>
      <c r="N93" t="str">
        <f t="shared" si="1"/>
        <v>Dirigeant</v>
      </c>
    </row>
    <row r="94" spans="1:14" x14ac:dyDescent="0.25">
      <c r="A94">
        <f>Feuil1!D93</f>
        <v>247760</v>
      </c>
      <c r="B94" t="str">
        <f>Feuil1!B93&amp;" "&amp;Feuil1!C93</f>
        <v>CHAPUT Agathe</v>
      </c>
      <c r="C94">
        <f>Feuil1!U93</f>
        <v>500</v>
      </c>
      <c r="D94" t="str">
        <f>Feuil1!I93</f>
        <v>C1</v>
      </c>
      <c r="E94">
        <f>Feuil1!J93</f>
        <v>-14</v>
      </c>
      <c r="F94" t="str">
        <f>Feuil1!K93</f>
        <v>F</v>
      </c>
      <c r="G94">
        <f>Feuil1!N93</f>
        <v>10240005</v>
      </c>
      <c r="H94" t="str">
        <f>Feuil1!E93</f>
        <v>P</v>
      </c>
      <c r="I94" s="23">
        <f>Feuil1!P93</f>
        <v>45925</v>
      </c>
      <c r="J94" t="str">
        <f>Feuil1!Q93</f>
        <v>validé</v>
      </c>
      <c r="K94" s="23">
        <f>Feuil1!S93</f>
        <v>0</v>
      </c>
      <c r="L94" t="str">
        <f>Feuil1!T93</f>
        <v>Attestation autoquestionnaire pour mineur</v>
      </c>
      <c r="M94" s="23">
        <f>Feuil1!H93</f>
        <v>41194</v>
      </c>
      <c r="N94" t="str">
        <f t="shared" si="1"/>
        <v>Loisir</v>
      </c>
    </row>
    <row r="95" spans="1:14" x14ac:dyDescent="0.25">
      <c r="A95">
        <f>Feuil1!D94</f>
        <v>248226</v>
      </c>
      <c r="B95" t="str">
        <f>Feuil1!B94&amp;" "&amp;Feuil1!C94</f>
        <v>CHAPUT Constance</v>
      </c>
      <c r="C95">
        <f>Feuil1!U94</f>
        <v>500</v>
      </c>
      <c r="D95" t="str">
        <f>Feuil1!I94</f>
        <v>C1</v>
      </c>
      <c r="E95">
        <f>Feuil1!J94</f>
        <v>-14</v>
      </c>
      <c r="F95" t="str">
        <f>Feuil1!K94</f>
        <v>F</v>
      </c>
      <c r="G95">
        <f>Feuil1!N94</f>
        <v>10240005</v>
      </c>
      <c r="H95" t="str">
        <f>Feuil1!E94</f>
        <v>P</v>
      </c>
      <c r="I95" s="23">
        <f>Feuil1!P94</f>
        <v>45925</v>
      </c>
      <c r="J95" t="str">
        <f>Feuil1!Q94</f>
        <v>validé</v>
      </c>
      <c r="K95" s="23">
        <f>Feuil1!S94</f>
        <v>0</v>
      </c>
      <c r="L95" t="str">
        <f>Feuil1!T94</f>
        <v>Attestation autoquestionnaire pour mineur</v>
      </c>
      <c r="M95" s="23">
        <f>Feuil1!H94</f>
        <v>41194</v>
      </c>
      <c r="N95" t="str">
        <f t="shared" si="1"/>
        <v>Loisir</v>
      </c>
    </row>
    <row r="96" spans="1:14" x14ac:dyDescent="0.25">
      <c r="A96">
        <f>Feuil1!D95</f>
        <v>241417</v>
      </c>
      <c r="B96" t="str">
        <f>Feuil1!B95&amp;" "&amp;Feuil1!C95</f>
        <v>CHARBONNIER Daniel</v>
      </c>
      <c r="C96">
        <f>Feuil1!U95</f>
        <v>1187</v>
      </c>
      <c r="D96" t="str">
        <f>Feuil1!I95</f>
        <v>V60</v>
      </c>
      <c r="E96" t="str">
        <f>Feuil1!J95</f>
        <v>60+</v>
      </c>
      <c r="F96" t="str">
        <f>Feuil1!K95</f>
        <v>M</v>
      </c>
      <c r="G96">
        <f>Feuil1!N95</f>
        <v>10240030</v>
      </c>
      <c r="H96" t="str">
        <f>Feuil1!E95</f>
        <v>T</v>
      </c>
      <c r="I96" s="23">
        <f>Feuil1!P95</f>
        <v>45914</v>
      </c>
      <c r="J96" t="str">
        <f>Feuil1!Q95</f>
        <v>validé</v>
      </c>
      <c r="K96" s="23">
        <f>Feuil1!S95</f>
        <v>44826</v>
      </c>
      <c r="L96" t="str">
        <f>Feuil1!T95</f>
        <v>Attestation autoquestionnaire pour majeur</v>
      </c>
      <c r="M96" s="23">
        <f>Feuil1!H95</f>
        <v>23562</v>
      </c>
      <c r="N96" t="str">
        <f t="shared" si="1"/>
        <v>Compétition</v>
      </c>
    </row>
    <row r="97" spans="1:14" x14ac:dyDescent="0.25">
      <c r="A97">
        <f>Feuil1!D96</f>
        <v>248172</v>
      </c>
      <c r="B97" t="str">
        <f>Feuil1!B96&amp;" "&amp;Feuil1!C96</f>
        <v>CHARIN Lorenzo</v>
      </c>
      <c r="C97">
        <f>Feuil1!U96</f>
        <v>500</v>
      </c>
      <c r="D97" t="str">
        <f>Feuil1!I96</f>
        <v>C1</v>
      </c>
      <c r="E97">
        <f>Feuil1!J96</f>
        <v>-14</v>
      </c>
      <c r="F97" t="str">
        <f>Feuil1!K96</f>
        <v>M</v>
      </c>
      <c r="G97">
        <f>Feuil1!N96</f>
        <v>10240018</v>
      </c>
      <c r="H97" t="str">
        <f>Feuil1!E96</f>
        <v>P</v>
      </c>
      <c r="I97" s="23">
        <f>Feuil1!P96</f>
        <v>45919</v>
      </c>
      <c r="J97" t="str">
        <f>Feuil1!Q96</f>
        <v>validé</v>
      </c>
      <c r="K97" s="23">
        <f>Feuil1!S96</f>
        <v>0</v>
      </c>
      <c r="L97" t="str">
        <f>Feuil1!T96</f>
        <v>Attestation autoquestionnaire pour mineur</v>
      </c>
      <c r="M97" s="23">
        <f>Feuil1!H96</f>
        <v>40940</v>
      </c>
      <c r="N97" t="str">
        <f t="shared" si="1"/>
        <v>Loisir</v>
      </c>
    </row>
    <row r="98" spans="1:14" x14ac:dyDescent="0.25">
      <c r="A98">
        <f>Feuil1!D97</f>
        <v>248506</v>
      </c>
      <c r="B98" t="str">
        <f>Feuil1!B97&amp;" "&amp;Feuil1!C97</f>
        <v>CHASSAGNE Tyler</v>
      </c>
      <c r="C98">
        <f>Feuil1!U97</f>
        <v>500</v>
      </c>
      <c r="D98" t="str">
        <f>Feuil1!I97</f>
        <v>B2</v>
      </c>
      <c r="E98">
        <f>Feuil1!J97</f>
        <v>-11</v>
      </c>
      <c r="F98" t="str">
        <f>Feuil1!K97</f>
        <v>M</v>
      </c>
      <c r="G98">
        <f>Feuil1!N97</f>
        <v>10240001</v>
      </c>
      <c r="H98" t="str">
        <f>Feuil1!E97</f>
        <v>P</v>
      </c>
      <c r="I98" s="23">
        <f>Feuil1!P97</f>
        <v>45925</v>
      </c>
      <c r="J98" t="str">
        <f>Feuil1!Q97</f>
        <v>validé</v>
      </c>
      <c r="K98" s="23">
        <f>Feuil1!S97</f>
        <v>0</v>
      </c>
      <c r="L98" t="str">
        <f>Feuil1!T97</f>
        <v>Attestation autoquestionnaire pour mineur</v>
      </c>
      <c r="M98" s="23">
        <f>Feuil1!H97</f>
        <v>42263</v>
      </c>
      <c r="N98" t="str">
        <f t="shared" si="1"/>
        <v>Loisir</v>
      </c>
    </row>
    <row r="99" spans="1:14" x14ac:dyDescent="0.25">
      <c r="A99">
        <f>Feuil1!D98</f>
        <v>248182</v>
      </c>
      <c r="B99" t="str">
        <f>Feuil1!B98&amp;" "&amp;Feuil1!C98</f>
        <v>CHATAIGNER Clement</v>
      </c>
      <c r="C99">
        <f>Feuil1!U98</f>
        <v>500</v>
      </c>
      <c r="D99" t="str">
        <f>Feuil1!I98</f>
        <v>M1</v>
      </c>
      <c r="E99">
        <f>Feuil1!J98</f>
        <v>-12</v>
      </c>
      <c r="F99" t="str">
        <f>Feuil1!K98</f>
        <v>M</v>
      </c>
      <c r="G99">
        <f>Feuil1!N98</f>
        <v>10240020</v>
      </c>
      <c r="H99" t="str">
        <f>Feuil1!E98</f>
        <v>P</v>
      </c>
      <c r="I99" s="23">
        <f>Feuil1!P98</f>
        <v>45914</v>
      </c>
      <c r="J99" t="str">
        <f>Feuil1!Q98</f>
        <v>validé</v>
      </c>
      <c r="K99" s="23">
        <f>Feuil1!S98</f>
        <v>0</v>
      </c>
      <c r="L99" t="str">
        <f>Feuil1!T98</f>
        <v>Attestation autoquestionnaire pour mineur</v>
      </c>
      <c r="M99" s="23">
        <f>Feuil1!H98</f>
        <v>41683</v>
      </c>
      <c r="N99" t="str">
        <f t="shared" si="1"/>
        <v>Loisir</v>
      </c>
    </row>
    <row r="100" spans="1:14" x14ac:dyDescent="0.25">
      <c r="A100">
        <f>Feuil1!D99</f>
        <v>247829</v>
      </c>
      <c r="B100" t="str">
        <f>Feuil1!B99&amp;" "&amp;Feuil1!C99</f>
        <v>CHATEAU Dominique</v>
      </c>
      <c r="C100">
        <f>Feuil1!U99</f>
        <v>500</v>
      </c>
      <c r="D100" t="str">
        <f>Feuil1!I99</f>
        <v>V60</v>
      </c>
      <c r="E100" t="str">
        <f>Feuil1!J99</f>
        <v>60+</v>
      </c>
      <c r="F100" t="str">
        <f>Feuil1!K99</f>
        <v>F</v>
      </c>
      <c r="G100">
        <f>Feuil1!N99</f>
        <v>10240020</v>
      </c>
      <c r="H100" t="str">
        <f>Feuil1!E99</f>
        <v>P</v>
      </c>
      <c r="I100" s="23">
        <f>Feuil1!P99</f>
        <v>45917</v>
      </c>
      <c r="J100" t="str">
        <f>Feuil1!Q99</f>
        <v>validé</v>
      </c>
      <c r="K100" s="23">
        <f>Feuil1!S99</f>
        <v>44992</v>
      </c>
      <c r="L100" t="str">
        <f>Feuil1!T99</f>
        <v>Attestation autoquestionnaire pour majeur</v>
      </c>
      <c r="M100" s="23">
        <f>Feuil1!H99</f>
        <v>23105</v>
      </c>
      <c r="N100" t="str">
        <f t="shared" si="1"/>
        <v>Loisir</v>
      </c>
    </row>
    <row r="101" spans="1:14" x14ac:dyDescent="0.25">
      <c r="A101">
        <f>Feuil1!D100</f>
        <v>248397</v>
      </c>
      <c r="B101" t="str">
        <f>Feuil1!B100&amp;" "&amp;Feuil1!C100</f>
        <v>CHÂTEAU Gilles</v>
      </c>
      <c r="C101">
        <f>Feuil1!U100</f>
        <v>500</v>
      </c>
      <c r="D101" t="str">
        <f>Feuil1!I100</f>
        <v>V70</v>
      </c>
      <c r="E101" t="str">
        <f>Feuil1!J100</f>
        <v>70+</v>
      </c>
      <c r="F101" t="str">
        <f>Feuil1!K100</f>
        <v>M</v>
      </c>
      <c r="G101">
        <f>Feuil1!N100</f>
        <v>10240015</v>
      </c>
      <c r="H101" t="str">
        <f>Feuil1!E100</f>
        <v>T</v>
      </c>
      <c r="I101" s="23">
        <f>Feuil1!P100</f>
        <v>45913</v>
      </c>
      <c r="J101" t="str">
        <f>Feuil1!Q100</f>
        <v>validé</v>
      </c>
      <c r="K101" s="23">
        <f>Feuil1!S100</f>
        <v>45698</v>
      </c>
      <c r="L101" t="str">
        <f>Feuil1!T100</f>
        <v>Attestation autoquestionnaire pour majeur</v>
      </c>
      <c r="M101" s="23">
        <f>Feuil1!H100</f>
        <v>20014</v>
      </c>
      <c r="N101" t="str">
        <f t="shared" si="1"/>
        <v>Compétition</v>
      </c>
    </row>
    <row r="102" spans="1:14" x14ac:dyDescent="0.25">
      <c r="A102">
        <f>Feuil1!D101</f>
        <v>248450</v>
      </c>
      <c r="B102" t="str">
        <f>Feuil1!B101&amp;" "&amp;Feuil1!C101</f>
        <v>CHAUVIN Léandre</v>
      </c>
      <c r="C102">
        <f>Feuil1!U101</f>
        <v>500</v>
      </c>
      <c r="D102" t="str">
        <f>Feuil1!I101</f>
        <v>B2</v>
      </c>
      <c r="E102">
        <f>Feuil1!J101</f>
        <v>-11</v>
      </c>
      <c r="F102" t="str">
        <f>Feuil1!K101</f>
        <v>M</v>
      </c>
      <c r="G102">
        <f>Feuil1!N101</f>
        <v>10240005</v>
      </c>
      <c r="H102" t="str">
        <f>Feuil1!E101</f>
        <v>P</v>
      </c>
      <c r="I102" s="23">
        <f>Feuil1!P101</f>
        <v>45912</v>
      </c>
      <c r="J102" t="str">
        <f>Feuil1!Q101</f>
        <v>validé</v>
      </c>
      <c r="K102" s="23">
        <f>Feuil1!S101</f>
        <v>0</v>
      </c>
      <c r="L102" t="str">
        <f>Feuil1!T101</f>
        <v>Attestation autoquestionnaire pour mineur</v>
      </c>
      <c r="M102" s="23">
        <f>Feuil1!H101</f>
        <v>42359</v>
      </c>
      <c r="N102" t="str">
        <f t="shared" si="1"/>
        <v>Loisir</v>
      </c>
    </row>
    <row r="103" spans="1:14" x14ac:dyDescent="0.25">
      <c r="A103">
        <f>Feuil1!D102</f>
        <v>248464</v>
      </c>
      <c r="B103" t="str">
        <f>Feuil1!B102&amp;" "&amp;Feuil1!C102</f>
        <v>CHAUVREAU Anthony</v>
      </c>
      <c r="C103">
        <f>Feuil1!U102</f>
        <v>500</v>
      </c>
      <c r="D103" t="str">
        <f>Feuil1!I102</f>
        <v>V50</v>
      </c>
      <c r="E103" t="str">
        <f>Feuil1!J102</f>
        <v>50+</v>
      </c>
      <c r="F103" t="str">
        <f>Feuil1!K102</f>
        <v>M</v>
      </c>
      <c r="G103">
        <f>Feuil1!N102</f>
        <v>10240020</v>
      </c>
      <c r="H103" t="str">
        <f>Feuil1!E102</f>
        <v>P</v>
      </c>
      <c r="I103" s="23">
        <f>Feuil1!P102</f>
        <v>45917</v>
      </c>
      <c r="J103" t="str">
        <f>Feuil1!Q102</f>
        <v>validé</v>
      </c>
      <c r="K103" s="23">
        <f>Feuil1!S102</f>
        <v>45916</v>
      </c>
      <c r="L103" t="str">
        <f>Feuil1!T102</f>
        <v>Standard</v>
      </c>
      <c r="M103" s="23">
        <f>Feuil1!H102</f>
        <v>27562</v>
      </c>
      <c r="N103" t="str">
        <f t="shared" si="1"/>
        <v>Loisir</v>
      </c>
    </row>
    <row r="104" spans="1:14" x14ac:dyDescent="0.25">
      <c r="A104">
        <f>Feuil1!D103</f>
        <v>247834</v>
      </c>
      <c r="B104" t="str">
        <f>Feuil1!B103&amp;" "&amp;Feuil1!C103</f>
        <v>CHAUZAINT Mickael</v>
      </c>
      <c r="C104">
        <f>Feuil1!U103</f>
        <v>500</v>
      </c>
      <c r="D104" t="str">
        <f>Feuil1!I103</f>
        <v>V45</v>
      </c>
      <c r="E104" t="str">
        <f>Feuil1!J103</f>
        <v>45+</v>
      </c>
      <c r="F104" t="str">
        <f>Feuil1!K103</f>
        <v>M</v>
      </c>
      <c r="G104">
        <f>Feuil1!N103</f>
        <v>10240014</v>
      </c>
      <c r="H104" t="str">
        <f>Feuil1!E103</f>
        <v>T</v>
      </c>
      <c r="I104" s="23">
        <f>Feuil1!P103</f>
        <v>45912</v>
      </c>
      <c r="J104" t="str">
        <f>Feuil1!Q103</f>
        <v>validé</v>
      </c>
      <c r="K104" s="23">
        <f>Feuil1!S103</f>
        <v>45905</v>
      </c>
      <c r="L104" t="str">
        <f>Feuil1!T103</f>
        <v>Standard</v>
      </c>
      <c r="M104" s="23">
        <f>Feuil1!H103</f>
        <v>28878</v>
      </c>
      <c r="N104" t="str">
        <f t="shared" si="1"/>
        <v>Compétition</v>
      </c>
    </row>
    <row r="105" spans="1:14" x14ac:dyDescent="0.25">
      <c r="A105">
        <f>Feuil1!D104</f>
        <v>242415</v>
      </c>
      <c r="B105" t="str">
        <f>Feuil1!B104&amp;" "&amp;Feuil1!C104</f>
        <v>CHAVANT Cyril</v>
      </c>
      <c r="C105">
        <f>Feuil1!U104</f>
        <v>802</v>
      </c>
      <c r="D105" t="str">
        <f>Feuil1!I104</f>
        <v>V50</v>
      </c>
      <c r="E105" t="str">
        <f>Feuil1!J104</f>
        <v>50+</v>
      </c>
      <c r="F105" t="str">
        <f>Feuil1!K104</f>
        <v>M</v>
      </c>
      <c r="G105">
        <f>Feuil1!N104</f>
        <v>10240026</v>
      </c>
      <c r="H105" t="str">
        <f>Feuil1!E104</f>
        <v>A</v>
      </c>
      <c r="I105" s="23">
        <f>Feuil1!P104</f>
        <v>45842</v>
      </c>
      <c r="J105" t="str">
        <f>Feuil1!Q104</f>
        <v>validé</v>
      </c>
      <c r="K105" s="23">
        <f>Feuil1!S104</f>
        <v>45530</v>
      </c>
      <c r="L105" t="str">
        <f>Feuil1!T104</f>
        <v>Attestation autoquestionnaire pour majeur</v>
      </c>
      <c r="M105" s="23">
        <f>Feuil1!H104</f>
        <v>26795</v>
      </c>
      <c r="N105" t="str">
        <f t="shared" si="1"/>
        <v>Dirigeant</v>
      </c>
    </row>
    <row r="106" spans="1:14" x14ac:dyDescent="0.25">
      <c r="A106">
        <f>Feuil1!D105</f>
        <v>247257</v>
      </c>
      <c r="B106" t="str">
        <f>Feuil1!B105&amp;" "&amp;Feuil1!C105</f>
        <v>CHAVAROCHE Charles</v>
      </c>
      <c r="C106">
        <f>Feuil1!U105</f>
        <v>821</v>
      </c>
      <c r="D106" t="str">
        <f>Feuil1!I105</f>
        <v>J2</v>
      </c>
      <c r="E106">
        <f>Feuil1!J105</f>
        <v>-17</v>
      </c>
      <c r="F106" t="str">
        <f>Feuil1!K105</f>
        <v>M</v>
      </c>
      <c r="G106">
        <f>Feuil1!N105</f>
        <v>10240001</v>
      </c>
      <c r="H106" t="str">
        <f>Feuil1!E105</f>
        <v>T</v>
      </c>
      <c r="I106" s="23">
        <f>Feuil1!P105</f>
        <v>45917</v>
      </c>
      <c r="J106" t="str">
        <f>Feuil1!Q105</f>
        <v>validé</v>
      </c>
      <c r="K106" s="23">
        <f>Feuil1!S105</f>
        <v>0</v>
      </c>
      <c r="L106" t="str">
        <f>Feuil1!T105</f>
        <v>Attestation autoquestionnaire pour mineur</v>
      </c>
      <c r="M106" s="23">
        <f>Feuil1!H105</f>
        <v>40043</v>
      </c>
      <c r="N106" t="str">
        <f t="shared" si="1"/>
        <v>Compétition</v>
      </c>
    </row>
    <row r="107" spans="1:14" x14ac:dyDescent="0.25">
      <c r="A107">
        <f>Feuil1!D106</f>
        <v>247304</v>
      </c>
      <c r="B107" t="str">
        <f>Feuil1!B106&amp;" "&amp;Feuil1!C106</f>
        <v>CHAVAROCHE David</v>
      </c>
      <c r="C107">
        <f>Feuil1!U106</f>
        <v>637</v>
      </c>
      <c r="D107" t="str">
        <f>Feuil1!I106</f>
        <v>V50</v>
      </c>
      <c r="E107" t="str">
        <f>Feuil1!J106</f>
        <v>50+</v>
      </c>
      <c r="F107" t="str">
        <f>Feuil1!K106</f>
        <v>M</v>
      </c>
      <c r="G107">
        <f>Feuil1!N106</f>
        <v>10240001</v>
      </c>
      <c r="H107" t="str">
        <f>Feuil1!E106</f>
        <v>T</v>
      </c>
      <c r="I107" s="23">
        <f>Feuil1!P106</f>
        <v>45917</v>
      </c>
      <c r="J107" t="str">
        <f>Feuil1!Q106</f>
        <v>validé</v>
      </c>
      <c r="K107" s="23">
        <f>Feuil1!S106</f>
        <v>45181</v>
      </c>
      <c r="L107" t="str">
        <f>Feuil1!T106</f>
        <v>Attestation autoquestionnaire pour majeur</v>
      </c>
      <c r="M107" s="23">
        <f>Feuil1!H106</f>
        <v>26059</v>
      </c>
      <c r="N107" t="str">
        <f t="shared" si="1"/>
        <v>Compétition</v>
      </c>
    </row>
    <row r="108" spans="1:14" x14ac:dyDescent="0.25">
      <c r="A108">
        <f>Feuil1!D107</f>
        <v>248304</v>
      </c>
      <c r="B108" t="str">
        <f>Feuil1!B107&amp;" "&amp;Feuil1!C107</f>
        <v>CHEVALIER Pierre-Marie</v>
      </c>
      <c r="C108">
        <f>Feuil1!U107</f>
        <v>500</v>
      </c>
      <c r="D108" t="str">
        <f>Feuil1!I107</f>
        <v>V60</v>
      </c>
      <c r="E108" t="str">
        <f>Feuil1!J107</f>
        <v>60+</v>
      </c>
      <c r="F108" t="str">
        <f>Feuil1!K107</f>
        <v>M</v>
      </c>
      <c r="G108">
        <f>Feuil1!N107</f>
        <v>10240014</v>
      </c>
      <c r="H108" t="str">
        <f>Feuil1!E107</f>
        <v>T</v>
      </c>
      <c r="I108" s="23">
        <f>Feuil1!P107</f>
        <v>45912</v>
      </c>
      <c r="J108" t="str">
        <f>Feuil1!Q107</f>
        <v>validé</v>
      </c>
      <c r="K108" s="23">
        <f>Feuil1!S107</f>
        <v>45583</v>
      </c>
      <c r="L108" t="str">
        <f>Feuil1!T107</f>
        <v>Attestation autoquestionnaire pour majeur</v>
      </c>
      <c r="M108" s="23">
        <f>Feuil1!H107</f>
        <v>22789</v>
      </c>
      <c r="N108" t="str">
        <f t="shared" si="1"/>
        <v>Compétition</v>
      </c>
    </row>
    <row r="109" spans="1:14" x14ac:dyDescent="0.25">
      <c r="A109">
        <f>Feuil1!D108</f>
        <v>248095</v>
      </c>
      <c r="B109" t="str">
        <f>Feuil1!B108&amp;" "&amp;Feuil1!C108</f>
        <v>CHOUET Aurélien</v>
      </c>
      <c r="C109">
        <f>Feuil1!U108</f>
        <v>500</v>
      </c>
      <c r="D109" t="str">
        <f>Feuil1!I108</f>
        <v>V45</v>
      </c>
      <c r="E109" t="str">
        <f>Feuil1!J108</f>
        <v>45+</v>
      </c>
      <c r="F109" t="str">
        <f>Feuil1!K108</f>
        <v>M</v>
      </c>
      <c r="G109">
        <f>Feuil1!N108</f>
        <v>10240001</v>
      </c>
      <c r="H109" t="str">
        <f>Feuil1!E108</f>
        <v>P</v>
      </c>
      <c r="I109" s="23">
        <f>Feuil1!P108</f>
        <v>45913</v>
      </c>
      <c r="J109" t="str">
        <f>Feuil1!Q108</f>
        <v>validé</v>
      </c>
      <c r="K109" s="23">
        <f>Feuil1!S108</f>
        <v>45364</v>
      </c>
      <c r="L109" t="str">
        <f>Feuil1!T108</f>
        <v>Attestation autoquestionnaire pour majeur</v>
      </c>
      <c r="M109" s="23">
        <f>Feuil1!H108</f>
        <v>28603</v>
      </c>
      <c r="N109" t="str">
        <f t="shared" si="1"/>
        <v>Loisir</v>
      </c>
    </row>
    <row r="110" spans="1:14" x14ac:dyDescent="0.25">
      <c r="A110">
        <f>Feuil1!D109</f>
        <v>247418</v>
      </c>
      <c r="B110" t="str">
        <f>Feuil1!B109&amp;" "&amp;Feuil1!C109</f>
        <v>CHOUET Pablo</v>
      </c>
      <c r="C110">
        <f>Feuil1!U109</f>
        <v>591</v>
      </c>
      <c r="D110" t="str">
        <f>Feuil1!I109</f>
        <v>J3</v>
      </c>
      <c r="E110">
        <f>Feuil1!J109</f>
        <v>-18</v>
      </c>
      <c r="F110" t="str">
        <f>Feuil1!K109</f>
        <v>M</v>
      </c>
      <c r="G110">
        <f>Feuil1!N109</f>
        <v>10240001</v>
      </c>
      <c r="H110" t="str">
        <f>Feuil1!E109</f>
        <v>T</v>
      </c>
      <c r="I110" s="23">
        <f>Feuil1!P109</f>
        <v>45913</v>
      </c>
      <c r="J110" t="str">
        <f>Feuil1!Q109</f>
        <v>validé</v>
      </c>
      <c r="K110" s="23">
        <f>Feuil1!S109</f>
        <v>0</v>
      </c>
      <c r="L110" t="str">
        <f>Feuil1!T109</f>
        <v>Attestation autoquestionnaire pour mineur</v>
      </c>
      <c r="M110" s="23">
        <f>Feuil1!H109</f>
        <v>39783</v>
      </c>
      <c r="N110" t="str">
        <f t="shared" si="1"/>
        <v>Compétition</v>
      </c>
    </row>
    <row r="111" spans="1:14" x14ac:dyDescent="0.25">
      <c r="A111">
        <f>Feuil1!D110</f>
        <v>242629</v>
      </c>
      <c r="B111" t="str">
        <f>Feuil1!B110&amp;" "&amp;Feuil1!C110</f>
        <v>CLERGERIE Alain</v>
      </c>
      <c r="C111">
        <f>Feuil1!U110</f>
        <v>916</v>
      </c>
      <c r="D111" t="str">
        <f>Feuil1!I110</f>
        <v>V65</v>
      </c>
      <c r="E111" t="str">
        <f>Feuil1!J110</f>
        <v>65+</v>
      </c>
      <c r="F111" t="str">
        <f>Feuil1!K110</f>
        <v>M</v>
      </c>
      <c r="G111">
        <f>Feuil1!N110</f>
        <v>10240005</v>
      </c>
      <c r="H111" t="str">
        <f>Feuil1!E110</f>
        <v>T</v>
      </c>
      <c r="I111" s="23">
        <f>Feuil1!P110</f>
        <v>45858</v>
      </c>
      <c r="J111" t="str">
        <f>Feuil1!Q110</f>
        <v>validé</v>
      </c>
      <c r="K111" s="23">
        <f>Feuil1!S110</f>
        <v>44936</v>
      </c>
      <c r="L111" t="str">
        <f>Feuil1!T110</f>
        <v>Attestation autoquestionnaire pour majeur</v>
      </c>
      <c r="M111" s="23">
        <f>Feuil1!H110</f>
        <v>21575</v>
      </c>
      <c r="N111" t="str">
        <f t="shared" si="1"/>
        <v>Compétition</v>
      </c>
    </row>
    <row r="112" spans="1:14" x14ac:dyDescent="0.25">
      <c r="A112">
        <f>Feuil1!D111</f>
        <v>305267</v>
      </c>
      <c r="B112" t="str">
        <f>Feuil1!B111&amp;" "&amp;Feuil1!C111</f>
        <v>CLERMIDY Laurent</v>
      </c>
      <c r="C112">
        <f>Feuil1!U111</f>
        <v>500</v>
      </c>
      <c r="D112" t="str">
        <f>Feuil1!I111</f>
        <v>V40</v>
      </c>
      <c r="E112" t="str">
        <f>Feuil1!J111</f>
        <v>40+</v>
      </c>
      <c r="F112" t="str">
        <f>Feuil1!K111</f>
        <v>M</v>
      </c>
      <c r="G112">
        <f>Feuil1!N111</f>
        <v>10240020</v>
      </c>
      <c r="H112" t="str">
        <f>Feuil1!E111</f>
        <v>P</v>
      </c>
      <c r="I112" s="23">
        <f>Feuil1!P111</f>
        <v>45914</v>
      </c>
      <c r="J112" t="str">
        <f>Feuil1!Q111</f>
        <v>validé</v>
      </c>
      <c r="K112" s="23">
        <f>Feuil1!S111</f>
        <v>45587</v>
      </c>
      <c r="L112" t="str">
        <f>Feuil1!T111</f>
        <v>Attestation autoquestionnaire pour majeur</v>
      </c>
      <c r="M112" s="23">
        <f>Feuil1!H111</f>
        <v>30780</v>
      </c>
      <c r="N112" t="str">
        <f t="shared" si="1"/>
        <v>Loisir</v>
      </c>
    </row>
    <row r="113" spans="1:14" x14ac:dyDescent="0.25">
      <c r="A113">
        <f>Feuil1!D112</f>
        <v>9258801</v>
      </c>
      <c r="B113" t="str">
        <f>Feuil1!B112&amp;" "&amp;Feuil1!C112</f>
        <v>CLERMIDY Thomas</v>
      </c>
      <c r="C113">
        <f>Feuil1!U112</f>
        <v>500</v>
      </c>
      <c r="D113" t="str">
        <f>Feuil1!I112</f>
        <v>B1</v>
      </c>
      <c r="E113">
        <f>Feuil1!J112</f>
        <v>-10</v>
      </c>
      <c r="F113" t="str">
        <f>Feuil1!K112</f>
        <v>M</v>
      </c>
      <c r="G113">
        <f>Feuil1!N112</f>
        <v>10240020</v>
      </c>
      <c r="H113" t="str">
        <f>Feuil1!E112</f>
        <v>P</v>
      </c>
      <c r="I113" s="23">
        <f>Feuil1!P112</f>
        <v>45914</v>
      </c>
      <c r="J113" t="str">
        <f>Feuil1!Q112</f>
        <v>validé</v>
      </c>
      <c r="K113" s="23">
        <f>Feuil1!S112</f>
        <v>0</v>
      </c>
      <c r="L113" t="str">
        <f>Feuil1!T112</f>
        <v>Attestation autoquestionnaire pour mineur</v>
      </c>
      <c r="M113" s="23">
        <f>Feuil1!H112</f>
        <v>42397</v>
      </c>
      <c r="N113" t="str">
        <f t="shared" si="1"/>
        <v>Loisir</v>
      </c>
    </row>
    <row r="114" spans="1:14" x14ac:dyDescent="0.25">
      <c r="A114">
        <f>Feuil1!D113</f>
        <v>248200</v>
      </c>
      <c r="B114" t="str">
        <f>Feuil1!B113&amp;" "&amp;Feuil1!C113</f>
        <v>COCKENPOT Gaspard</v>
      </c>
      <c r="C114">
        <f>Feuil1!U113</f>
        <v>500</v>
      </c>
      <c r="D114" t="str">
        <f>Feuil1!I113</f>
        <v>M1</v>
      </c>
      <c r="E114">
        <f>Feuil1!J113</f>
        <v>-12</v>
      </c>
      <c r="F114" t="str">
        <f>Feuil1!K113</f>
        <v>M</v>
      </c>
      <c r="G114">
        <f>Feuil1!N113</f>
        <v>10240001</v>
      </c>
      <c r="H114" t="str">
        <f>Feuil1!E113</f>
        <v>P</v>
      </c>
      <c r="I114" s="23">
        <f>Feuil1!P113</f>
        <v>45932</v>
      </c>
      <c r="J114" t="str">
        <f>Feuil1!Q113</f>
        <v>validé</v>
      </c>
      <c r="K114" s="23">
        <f>Feuil1!S113</f>
        <v>0</v>
      </c>
      <c r="L114" t="str">
        <f>Feuil1!T113</f>
        <v>Attestation autoquestionnaire pour mineur</v>
      </c>
      <c r="M114" s="23">
        <f>Feuil1!H113</f>
        <v>41978</v>
      </c>
      <c r="N114" t="str">
        <f t="shared" si="1"/>
        <v>Loisir</v>
      </c>
    </row>
    <row r="115" spans="1:14" x14ac:dyDescent="0.25">
      <c r="A115">
        <f>Feuil1!D114</f>
        <v>247825</v>
      </c>
      <c r="B115" t="str">
        <f>Feuil1!B114&amp;" "&amp;Feuil1!C114</f>
        <v>COLINEAUX Eyden</v>
      </c>
      <c r="C115">
        <f>Feuil1!U114</f>
        <v>555</v>
      </c>
      <c r="D115" t="str">
        <f>Feuil1!I114</f>
        <v>B2</v>
      </c>
      <c r="E115">
        <f>Feuil1!J114</f>
        <v>-11</v>
      </c>
      <c r="F115" t="str">
        <f>Feuil1!K114</f>
        <v>M</v>
      </c>
      <c r="G115">
        <f>Feuil1!N114</f>
        <v>10240015</v>
      </c>
      <c r="H115" t="str">
        <f>Feuil1!E114</f>
        <v>T</v>
      </c>
      <c r="I115" s="23">
        <f>Feuil1!P114</f>
        <v>45912</v>
      </c>
      <c r="J115" t="str">
        <f>Feuil1!Q114</f>
        <v>validé</v>
      </c>
      <c r="K115" s="23">
        <f>Feuil1!S114</f>
        <v>0</v>
      </c>
      <c r="L115" t="str">
        <f>Feuil1!T114</f>
        <v>Attestation autoquestionnaire pour mineur</v>
      </c>
      <c r="M115" s="23">
        <f>Feuil1!H114</f>
        <v>42072</v>
      </c>
      <c r="N115" t="str">
        <f t="shared" si="1"/>
        <v>Compétition</v>
      </c>
    </row>
    <row r="116" spans="1:14" x14ac:dyDescent="0.25">
      <c r="A116">
        <f>Feuil1!D115</f>
        <v>247583</v>
      </c>
      <c r="B116" t="str">
        <f>Feuil1!B115&amp;" "&amp;Feuil1!C115</f>
        <v>COLINEAUX Mathieu</v>
      </c>
      <c r="C116">
        <f>Feuil1!U115</f>
        <v>740</v>
      </c>
      <c r="D116" t="str">
        <f>Feuil1!I115</f>
        <v>V40</v>
      </c>
      <c r="E116" t="str">
        <f>Feuil1!J115</f>
        <v>40+</v>
      </c>
      <c r="F116" t="str">
        <f>Feuil1!K115</f>
        <v>M</v>
      </c>
      <c r="G116">
        <f>Feuil1!N115</f>
        <v>10240015</v>
      </c>
      <c r="H116" t="str">
        <f>Feuil1!E115</f>
        <v>T</v>
      </c>
      <c r="I116" s="23">
        <f>Feuil1!P115</f>
        <v>45912</v>
      </c>
      <c r="J116" t="str">
        <f>Feuil1!Q115</f>
        <v>validé</v>
      </c>
      <c r="K116" s="23">
        <f>Feuil1!S115</f>
        <v>44530</v>
      </c>
      <c r="L116" t="str">
        <f>Feuil1!T115</f>
        <v>Attestation autoquestionnaire pour majeur</v>
      </c>
      <c r="M116" s="23">
        <f>Feuil1!H115</f>
        <v>30263</v>
      </c>
      <c r="N116" t="str">
        <f t="shared" si="1"/>
        <v>Compétition</v>
      </c>
    </row>
    <row r="117" spans="1:14" x14ac:dyDescent="0.25">
      <c r="A117">
        <f>Feuil1!D116</f>
        <v>248306</v>
      </c>
      <c r="B117" t="str">
        <f>Feuil1!B116&amp;" "&amp;Feuil1!C116</f>
        <v>CONNAN Hugo</v>
      </c>
      <c r="C117">
        <f>Feuil1!U116</f>
        <v>500</v>
      </c>
      <c r="D117" t="str">
        <f>Feuil1!I116</f>
        <v>C2</v>
      </c>
      <c r="E117">
        <f>Feuil1!J116</f>
        <v>-15</v>
      </c>
      <c r="F117" t="str">
        <f>Feuil1!K116</f>
        <v>M</v>
      </c>
      <c r="G117">
        <f>Feuil1!N116</f>
        <v>10240036</v>
      </c>
      <c r="H117" t="str">
        <f>Feuil1!E116</f>
        <v>T</v>
      </c>
      <c r="I117" s="23">
        <f>Feuil1!P116</f>
        <v>45909</v>
      </c>
      <c r="J117" t="str">
        <f>Feuil1!Q116</f>
        <v>validé</v>
      </c>
      <c r="K117" s="23">
        <f>Feuil1!S116</f>
        <v>45874</v>
      </c>
      <c r="L117" t="str">
        <f>Feuil1!T116</f>
        <v>Standard</v>
      </c>
      <c r="M117" s="23">
        <f>Feuil1!H116</f>
        <v>40561</v>
      </c>
      <c r="N117" t="str">
        <f t="shared" si="1"/>
        <v>Compétition</v>
      </c>
    </row>
    <row r="118" spans="1:14" x14ac:dyDescent="0.25">
      <c r="A118">
        <f>Feuil1!D117</f>
        <v>248313</v>
      </c>
      <c r="B118" t="str">
        <f>Feuil1!B117&amp;" "&amp;Feuil1!C117</f>
        <v>CONNAN Michaël</v>
      </c>
      <c r="C118">
        <f>Feuil1!U117</f>
        <v>500</v>
      </c>
      <c r="D118" t="str">
        <f>Feuil1!I117</f>
        <v>V50</v>
      </c>
      <c r="E118" t="str">
        <f>Feuil1!J117</f>
        <v>50+</v>
      </c>
      <c r="F118" t="str">
        <f>Feuil1!K117</f>
        <v>M</v>
      </c>
      <c r="G118">
        <f>Feuil1!N117</f>
        <v>10240036</v>
      </c>
      <c r="H118" t="str">
        <f>Feuil1!E117</f>
        <v>T</v>
      </c>
      <c r="I118" s="23">
        <f>Feuil1!P117</f>
        <v>45909</v>
      </c>
      <c r="J118" t="str">
        <f>Feuil1!Q117</f>
        <v>validé</v>
      </c>
      <c r="K118" s="23">
        <f>Feuil1!S117</f>
        <v>45899</v>
      </c>
      <c r="L118" t="str">
        <f>Feuil1!T117</f>
        <v>Standard</v>
      </c>
      <c r="M118" s="23">
        <f>Feuil1!H117</f>
        <v>27623</v>
      </c>
      <c r="N118" t="str">
        <f t="shared" si="1"/>
        <v>Compétition</v>
      </c>
    </row>
    <row r="119" spans="1:14" x14ac:dyDescent="0.25">
      <c r="A119">
        <f>Feuil1!D118</f>
        <v>248446</v>
      </c>
      <c r="B119" t="str">
        <f>Feuil1!B118&amp;" "&amp;Feuil1!C118</f>
        <v>CONNAN Paul</v>
      </c>
      <c r="C119">
        <f>Feuil1!U118</f>
        <v>500</v>
      </c>
      <c r="D119" t="str">
        <f>Feuil1!I118</f>
        <v>B1</v>
      </c>
      <c r="E119">
        <f>Feuil1!J118</f>
        <v>-10</v>
      </c>
      <c r="F119" t="str">
        <f>Feuil1!K118</f>
        <v>M</v>
      </c>
      <c r="G119">
        <f>Feuil1!N118</f>
        <v>10240036</v>
      </c>
      <c r="H119" t="str">
        <f>Feuil1!E118</f>
        <v>P</v>
      </c>
      <c r="I119" s="23">
        <f>Feuil1!P118</f>
        <v>45909</v>
      </c>
      <c r="J119" t="str">
        <f>Feuil1!Q118</f>
        <v>validé</v>
      </c>
      <c r="K119" s="23">
        <f>Feuil1!S118</f>
        <v>45891</v>
      </c>
      <c r="L119" t="str">
        <f>Feuil1!T118</f>
        <v>Standard</v>
      </c>
      <c r="M119" s="23">
        <f>Feuil1!H118</f>
        <v>42548</v>
      </c>
      <c r="N119" t="str">
        <f t="shared" si="1"/>
        <v>Loisir</v>
      </c>
    </row>
    <row r="120" spans="1:14" x14ac:dyDescent="0.25">
      <c r="A120">
        <f>Feuil1!D119</f>
        <v>247671</v>
      </c>
      <c r="B120" t="str">
        <f>Feuil1!B119&amp;" "&amp;Feuil1!C119</f>
        <v>CONNESSON Chantal</v>
      </c>
      <c r="C120">
        <f>Feuil1!U119</f>
        <v>500</v>
      </c>
      <c r="D120" t="str">
        <f>Feuil1!I119</f>
        <v>V75</v>
      </c>
      <c r="E120" t="str">
        <f>Feuil1!J119</f>
        <v>75+</v>
      </c>
      <c r="F120" t="str">
        <f>Feuil1!K119</f>
        <v>F</v>
      </c>
      <c r="G120">
        <f>Feuil1!N119</f>
        <v>10240020</v>
      </c>
      <c r="H120" t="str">
        <f>Feuil1!E119</f>
        <v>P</v>
      </c>
      <c r="I120" s="23">
        <f>Feuil1!P119</f>
        <v>45914</v>
      </c>
      <c r="J120" t="str">
        <f>Feuil1!Q119</f>
        <v>validé</v>
      </c>
      <c r="K120" s="23">
        <f>Feuil1!S119</f>
        <v>45816</v>
      </c>
      <c r="L120" t="str">
        <f>Feuil1!T119</f>
        <v>Standard</v>
      </c>
      <c r="M120" s="23">
        <f>Feuil1!H119</f>
        <v>18611</v>
      </c>
      <c r="N120" t="str">
        <f t="shared" si="1"/>
        <v>Loisir</v>
      </c>
    </row>
    <row r="121" spans="1:14" x14ac:dyDescent="0.25">
      <c r="A121">
        <f>Feuil1!D120</f>
        <v>248484</v>
      </c>
      <c r="B121" t="str">
        <f>Feuil1!B120&amp;" "&amp;Feuil1!C120</f>
        <v>CONTESSE Adrien</v>
      </c>
      <c r="C121">
        <f>Feuil1!U120</f>
        <v>500</v>
      </c>
      <c r="D121" t="str">
        <f>Feuil1!I120</f>
        <v>S</v>
      </c>
      <c r="E121">
        <f>Feuil1!J120</f>
        <v>-40</v>
      </c>
      <c r="F121" t="str">
        <f>Feuil1!K120</f>
        <v>M</v>
      </c>
      <c r="G121">
        <f>Feuil1!N120</f>
        <v>10240014</v>
      </c>
      <c r="H121" t="str">
        <f>Feuil1!E120</f>
        <v>T</v>
      </c>
      <c r="I121" s="23">
        <f>Feuil1!P120</f>
        <v>45920</v>
      </c>
      <c r="J121" t="str">
        <f>Feuil1!Q120</f>
        <v>validé</v>
      </c>
      <c r="K121" s="23">
        <f>Feuil1!S120</f>
        <v>0</v>
      </c>
      <c r="L121" t="str">
        <f>Feuil1!T120</f>
        <v>Attestation autoquestionnaire pour majeur</v>
      </c>
      <c r="M121" s="23">
        <f>Feuil1!H120</f>
        <v>32230</v>
      </c>
      <c r="N121" t="str">
        <f t="shared" si="1"/>
        <v>Compétition</v>
      </c>
    </row>
    <row r="122" spans="1:14" x14ac:dyDescent="0.25">
      <c r="A122">
        <f>Feuil1!D121</f>
        <v>245910</v>
      </c>
      <c r="B122" t="str">
        <f>Feuil1!B121&amp;" "&amp;Feuil1!C121</f>
        <v>COOLEN Stephane</v>
      </c>
      <c r="C122">
        <f>Feuil1!U121</f>
        <v>686</v>
      </c>
      <c r="D122" t="str">
        <f>Feuil1!I121</f>
        <v>V45</v>
      </c>
      <c r="E122" t="str">
        <f>Feuil1!J121</f>
        <v>45+</v>
      </c>
      <c r="F122" t="str">
        <f>Feuil1!K121</f>
        <v>M</v>
      </c>
      <c r="G122">
        <f>Feuil1!N121</f>
        <v>10240001</v>
      </c>
      <c r="H122" t="str">
        <f>Feuil1!E121</f>
        <v>T</v>
      </c>
      <c r="I122" s="23">
        <f>Feuil1!P121</f>
        <v>45901</v>
      </c>
      <c r="J122" t="str">
        <f>Feuil1!Q121</f>
        <v>validé</v>
      </c>
      <c r="K122" s="23">
        <f>Feuil1!S121</f>
        <v>45533</v>
      </c>
      <c r="L122" t="str">
        <f>Feuil1!T121</f>
        <v>Attestation autoquestionnaire pour majeur</v>
      </c>
      <c r="M122" s="23">
        <f>Feuil1!H121</f>
        <v>28246</v>
      </c>
      <c r="N122" t="str">
        <f t="shared" si="1"/>
        <v>Compétition</v>
      </c>
    </row>
    <row r="123" spans="1:14" x14ac:dyDescent="0.25">
      <c r="A123">
        <f>Feuil1!D122</f>
        <v>243131</v>
      </c>
      <c r="B123" t="str">
        <f>Feuil1!B122&amp;" "&amp;Feuil1!C122</f>
        <v>CORDELIER Charlotte</v>
      </c>
      <c r="C123">
        <f>Feuil1!U122</f>
        <v>500</v>
      </c>
      <c r="D123" t="str">
        <f>Feuil1!I122</f>
        <v>S</v>
      </c>
      <c r="E123">
        <f>Feuil1!J122</f>
        <v>-40</v>
      </c>
      <c r="F123" t="str">
        <f>Feuil1!K122</f>
        <v>F</v>
      </c>
      <c r="G123">
        <f>Feuil1!N122</f>
        <v>10240018</v>
      </c>
      <c r="H123" t="str">
        <f>Feuil1!E122</f>
        <v>A</v>
      </c>
      <c r="I123" s="23">
        <f>Feuil1!P122</f>
        <v>45854</v>
      </c>
      <c r="J123" t="str">
        <f>Feuil1!Q122</f>
        <v>validé</v>
      </c>
      <c r="K123" s="23">
        <f>Feuil1!S122</f>
        <v>0</v>
      </c>
      <c r="L123" t="str">
        <f>Feuil1!T122</f>
        <v>Attestation autoquestionnaire pour majeur</v>
      </c>
      <c r="M123" s="23">
        <f>Feuil1!H122</f>
        <v>32217</v>
      </c>
      <c r="N123" t="str">
        <f t="shared" si="1"/>
        <v>Dirigeant</v>
      </c>
    </row>
    <row r="124" spans="1:14" x14ac:dyDescent="0.25">
      <c r="A124">
        <f>Feuil1!D123</f>
        <v>248453</v>
      </c>
      <c r="B124" t="str">
        <f>Feuil1!B123&amp;" "&amp;Feuil1!C123</f>
        <v>COSTA PEREIRA Gabriel</v>
      </c>
      <c r="C124">
        <f>Feuil1!U123</f>
        <v>500</v>
      </c>
      <c r="D124" t="str">
        <f>Feuil1!I123</f>
        <v>B2</v>
      </c>
      <c r="E124">
        <f>Feuil1!J123</f>
        <v>-11</v>
      </c>
      <c r="F124" t="str">
        <f>Feuil1!K123</f>
        <v>M</v>
      </c>
      <c r="G124">
        <f>Feuil1!N123</f>
        <v>10240007</v>
      </c>
      <c r="H124" t="str">
        <f>Feuil1!E123</f>
        <v>P</v>
      </c>
      <c r="I124" s="23">
        <f>Feuil1!P123</f>
        <v>45912</v>
      </c>
      <c r="J124" t="str">
        <f>Feuil1!Q123</f>
        <v>validé</v>
      </c>
      <c r="K124" s="23">
        <f>Feuil1!S123</f>
        <v>0</v>
      </c>
      <c r="L124" t="str">
        <f>Feuil1!T123</f>
        <v>Attestation autoquestionnaire pour mineur</v>
      </c>
      <c r="M124" s="23">
        <f>Feuil1!H123</f>
        <v>42360</v>
      </c>
      <c r="N124" t="str">
        <f t="shared" si="1"/>
        <v>Loisir</v>
      </c>
    </row>
    <row r="125" spans="1:14" x14ac:dyDescent="0.25">
      <c r="A125">
        <f>Feuil1!D124</f>
        <v>247960</v>
      </c>
      <c r="B125" t="str">
        <f>Feuil1!B124&amp;" "&amp;Feuil1!C124</f>
        <v>COSTE Ezechiel</v>
      </c>
      <c r="C125">
        <f>Feuil1!U124</f>
        <v>500</v>
      </c>
      <c r="D125" t="str">
        <f>Feuil1!I124</f>
        <v>M2</v>
      </c>
      <c r="E125">
        <f>Feuil1!J124</f>
        <v>-13</v>
      </c>
      <c r="F125" t="str">
        <f>Feuil1!K124</f>
        <v>M</v>
      </c>
      <c r="G125">
        <f>Feuil1!N124</f>
        <v>10240020</v>
      </c>
      <c r="H125" t="str">
        <f>Feuil1!E124</f>
        <v>P</v>
      </c>
      <c r="I125" s="23">
        <f>Feuil1!P124</f>
        <v>45906</v>
      </c>
      <c r="J125" t="str">
        <f>Feuil1!Q124</f>
        <v>validé</v>
      </c>
      <c r="K125" s="23">
        <f>Feuil1!S124</f>
        <v>0</v>
      </c>
      <c r="L125" t="str">
        <f>Feuil1!T124</f>
        <v>Attestation autoquestionnaire pour mineur</v>
      </c>
      <c r="M125" s="23">
        <f>Feuil1!H124</f>
        <v>41628</v>
      </c>
      <c r="N125" t="str">
        <f t="shared" si="1"/>
        <v>Loisir</v>
      </c>
    </row>
    <row r="126" spans="1:14" x14ac:dyDescent="0.25">
      <c r="A126">
        <f>Feuil1!D125</f>
        <v>248480</v>
      </c>
      <c r="B126" t="str">
        <f>Feuil1!B125&amp;" "&amp;Feuil1!C125</f>
        <v>COSTES Lucas</v>
      </c>
      <c r="C126">
        <f>Feuil1!U125</f>
        <v>500</v>
      </c>
      <c r="D126" t="str">
        <f>Feuil1!I125</f>
        <v>B2</v>
      </c>
      <c r="E126">
        <f>Feuil1!J125</f>
        <v>-11</v>
      </c>
      <c r="F126" t="str">
        <f>Feuil1!K125</f>
        <v>M</v>
      </c>
      <c r="G126">
        <f>Feuil1!N125</f>
        <v>10240018</v>
      </c>
      <c r="H126" t="str">
        <f>Feuil1!E125</f>
        <v>P</v>
      </c>
      <c r="I126" s="23">
        <f>Feuil1!P125</f>
        <v>45891</v>
      </c>
      <c r="J126" t="str">
        <f>Feuil1!Q125</f>
        <v>validé</v>
      </c>
      <c r="K126" s="23">
        <f>Feuil1!S125</f>
        <v>0</v>
      </c>
      <c r="L126" t="str">
        <f>Feuil1!T125</f>
        <v>Attestation autoquestionnaire pour mineur</v>
      </c>
      <c r="M126" s="23">
        <f>Feuil1!H125</f>
        <v>42213</v>
      </c>
      <c r="N126" t="str">
        <f t="shared" si="1"/>
        <v>Loisir</v>
      </c>
    </row>
    <row r="127" spans="1:14" x14ac:dyDescent="0.25">
      <c r="A127">
        <f>Feuil1!D126</f>
        <v>9537308</v>
      </c>
      <c r="B127" t="str">
        <f>Feuil1!B126&amp;" "&amp;Feuil1!C126</f>
        <v>COUSIN Christophe</v>
      </c>
      <c r="C127">
        <f>Feuil1!U126</f>
        <v>597</v>
      </c>
      <c r="D127" t="str">
        <f>Feuil1!I126</f>
        <v>V60</v>
      </c>
      <c r="E127" t="str">
        <f>Feuil1!J126</f>
        <v>60+</v>
      </c>
      <c r="F127" t="str">
        <f>Feuil1!K126</f>
        <v>M</v>
      </c>
      <c r="G127">
        <f>Feuil1!N126</f>
        <v>10240007</v>
      </c>
      <c r="H127" t="str">
        <f>Feuil1!E126</f>
        <v>T</v>
      </c>
      <c r="I127" s="23">
        <f>Feuil1!P126</f>
        <v>45910</v>
      </c>
      <c r="J127" t="str">
        <f>Feuil1!Q126</f>
        <v>validé</v>
      </c>
      <c r="K127" s="23">
        <f>Feuil1!S126</f>
        <v>45908</v>
      </c>
      <c r="L127" t="str">
        <f>Feuil1!T126</f>
        <v>Standard</v>
      </c>
      <c r="M127" s="23">
        <f>Feuil1!H126</f>
        <v>23925</v>
      </c>
      <c r="N127" t="str">
        <f t="shared" si="1"/>
        <v>Compétition</v>
      </c>
    </row>
    <row r="128" spans="1:14" x14ac:dyDescent="0.25">
      <c r="A128">
        <f>Feuil1!D127</f>
        <v>241787</v>
      </c>
      <c r="B128" t="str">
        <f>Feuil1!B127&amp;" "&amp;Feuil1!C127</f>
        <v>COUTOU Cecile</v>
      </c>
      <c r="C128">
        <f>Feuil1!U127</f>
        <v>1118</v>
      </c>
      <c r="D128" t="str">
        <f>Feuil1!I127</f>
        <v>V40</v>
      </c>
      <c r="E128" t="str">
        <f>Feuil1!J127</f>
        <v>40+</v>
      </c>
      <c r="F128" t="str">
        <f>Feuil1!K127</f>
        <v>F</v>
      </c>
      <c r="G128">
        <f>Feuil1!N127</f>
        <v>10240020</v>
      </c>
      <c r="H128" t="str">
        <f>Feuil1!E127</f>
        <v>T</v>
      </c>
      <c r="I128" s="23">
        <f>Feuil1!P127</f>
        <v>45906</v>
      </c>
      <c r="J128" t="str">
        <f>Feuil1!Q127</f>
        <v>validé</v>
      </c>
      <c r="K128" s="23">
        <f>Feuil1!S127</f>
        <v>45873</v>
      </c>
      <c r="L128" t="str">
        <f>Feuil1!T127</f>
        <v>Standard</v>
      </c>
      <c r="M128" s="23">
        <f>Feuil1!H127</f>
        <v>31201</v>
      </c>
      <c r="N128" t="str">
        <f t="shared" si="1"/>
        <v>Compétition</v>
      </c>
    </row>
    <row r="129" spans="1:14" x14ac:dyDescent="0.25">
      <c r="A129">
        <f>Feuil1!D128</f>
        <v>248341</v>
      </c>
      <c r="B129" t="str">
        <f>Feuil1!B128&amp;" "&amp;Feuil1!C128</f>
        <v>CURCIO BRINKER Gianni</v>
      </c>
      <c r="C129">
        <f>Feuil1!U128</f>
        <v>500</v>
      </c>
      <c r="D129" t="str">
        <f>Feuil1!I128</f>
        <v>S</v>
      </c>
      <c r="E129">
        <f>Feuil1!J128</f>
        <v>-40</v>
      </c>
      <c r="F129" t="str">
        <f>Feuil1!K128</f>
        <v>M</v>
      </c>
      <c r="G129">
        <f>Feuil1!N128</f>
        <v>10240036</v>
      </c>
      <c r="H129" t="str">
        <f>Feuil1!E128</f>
        <v>T</v>
      </c>
      <c r="I129" s="23">
        <f>Feuil1!P128</f>
        <v>45912</v>
      </c>
      <c r="J129" t="str">
        <f>Feuil1!Q128</f>
        <v>validé</v>
      </c>
      <c r="K129" s="23">
        <f>Feuil1!S128</f>
        <v>45539</v>
      </c>
      <c r="L129" t="str">
        <f>Feuil1!T128</f>
        <v>Attestation autoquestionnaire pour majeur</v>
      </c>
      <c r="M129" s="23">
        <f>Feuil1!H128</f>
        <v>39043</v>
      </c>
      <c r="N129" t="str">
        <f t="shared" si="1"/>
        <v>Compétition</v>
      </c>
    </row>
    <row r="130" spans="1:14" x14ac:dyDescent="0.25">
      <c r="A130">
        <f>Feuil1!D129</f>
        <v>248340</v>
      </c>
      <c r="B130" t="str">
        <f>Feuil1!B129&amp;" "&amp;Feuil1!C129</f>
        <v>CURCIO BRINKER Timeo</v>
      </c>
      <c r="C130">
        <f>Feuil1!U129</f>
        <v>500</v>
      </c>
      <c r="D130" t="str">
        <f>Feuil1!I129</f>
        <v>M1</v>
      </c>
      <c r="E130">
        <f>Feuil1!J129</f>
        <v>-12</v>
      </c>
      <c r="F130" t="str">
        <f>Feuil1!K129</f>
        <v>M</v>
      </c>
      <c r="G130">
        <f>Feuil1!N129</f>
        <v>10240036</v>
      </c>
      <c r="H130" t="str">
        <f>Feuil1!E129</f>
        <v>T</v>
      </c>
      <c r="I130" s="23">
        <f>Feuil1!P129</f>
        <v>45912</v>
      </c>
      <c r="J130" t="str">
        <f>Feuil1!Q129</f>
        <v>validé</v>
      </c>
      <c r="K130" s="23">
        <f>Feuil1!S129</f>
        <v>0</v>
      </c>
      <c r="L130" t="str">
        <f>Feuil1!T129</f>
        <v>Attestation autoquestionnaire pour mineur</v>
      </c>
      <c r="M130" s="23">
        <f>Feuil1!H129</f>
        <v>41816</v>
      </c>
      <c r="N130" t="str">
        <f t="shared" si="1"/>
        <v>Compétition</v>
      </c>
    </row>
    <row r="131" spans="1:14" x14ac:dyDescent="0.25">
      <c r="A131">
        <f>Feuil1!D130</f>
        <v>7887863</v>
      </c>
      <c r="B131" t="str">
        <f>Feuil1!B130&amp;" "&amp;Feuil1!C130</f>
        <v>DAUVILLIERS Laurent</v>
      </c>
      <c r="C131">
        <f>Feuil1!U130</f>
        <v>645</v>
      </c>
      <c r="D131" t="str">
        <f>Feuil1!I130</f>
        <v>V55</v>
      </c>
      <c r="E131" t="str">
        <f>Feuil1!J130</f>
        <v>55+</v>
      </c>
      <c r="F131" t="str">
        <f>Feuil1!K130</f>
        <v>M</v>
      </c>
      <c r="G131">
        <f>Feuil1!N130</f>
        <v>10240015</v>
      </c>
      <c r="H131" t="str">
        <f>Feuil1!E130</f>
        <v>T</v>
      </c>
      <c r="I131" s="23">
        <f>Feuil1!P130</f>
        <v>45912</v>
      </c>
      <c r="J131" t="str">
        <f>Feuil1!Q130</f>
        <v>validé</v>
      </c>
      <c r="K131" s="23">
        <f>Feuil1!S130</f>
        <v>45903</v>
      </c>
      <c r="L131" t="str">
        <f>Feuil1!T130</f>
        <v>Standard</v>
      </c>
      <c r="M131" s="23">
        <f>Feuil1!H130</f>
        <v>25724</v>
      </c>
      <c r="N131" t="str">
        <f t="shared" si="1"/>
        <v>Compétition</v>
      </c>
    </row>
    <row r="132" spans="1:14" x14ac:dyDescent="0.25">
      <c r="A132">
        <f>Feuil1!D131</f>
        <v>247200</v>
      </c>
      <c r="B132" t="str">
        <f>Feuil1!B131&amp;" "&amp;Feuil1!C131</f>
        <v>DAVERTON Julie</v>
      </c>
      <c r="C132">
        <f>Feuil1!U131</f>
        <v>500</v>
      </c>
      <c r="D132" t="str">
        <f>Feuil1!I131</f>
        <v>J2</v>
      </c>
      <c r="E132">
        <f>Feuil1!J131</f>
        <v>-17</v>
      </c>
      <c r="F132" t="str">
        <f>Feuil1!K131</f>
        <v>F</v>
      </c>
      <c r="G132">
        <f>Feuil1!N131</f>
        <v>10240006</v>
      </c>
      <c r="H132" t="str">
        <f>Feuil1!E131</f>
        <v>P</v>
      </c>
      <c r="I132" s="23">
        <f>Feuil1!P131</f>
        <v>45912</v>
      </c>
      <c r="J132" t="str">
        <f>Feuil1!Q131</f>
        <v>validé</v>
      </c>
      <c r="K132" s="23">
        <f>Feuil1!S131</f>
        <v>0</v>
      </c>
      <c r="L132" t="str">
        <f>Feuil1!T131</f>
        <v>Attestation autoquestionnaire pour mineur</v>
      </c>
      <c r="M132" s="23">
        <f>Feuil1!H131</f>
        <v>39968</v>
      </c>
      <c r="N132" t="str">
        <f t="shared" si="1"/>
        <v>Loisir</v>
      </c>
    </row>
    <row r="133" spans="1:14" x14ac:dyDescent="0.25">
      <c r="A133">
        <f>Feuil1!D132</f>
        <v>9519788</v>
      </c>
      <c r="B133" t="str">
        <f>Feuil1!B132&amp;" "&amp;Feuil1!C132</f>
        <v>DAVERTON Laurent</v>
      </c>
      <c r="C133">
        <f>Feuil1!U132</f>
        <v>530</v>
      </c>
      <c r="D133" t="str">
        <f>Feuil1!I132</f>
        <v>V55</v>
      </c>
      <c r="E133" t="str">
        <f>Feuil1!J132</f>
        <v>55+</v>
      </c>
      <c r="F133" t="str">
        <f>Feuil1!K132</f>
        <v>M</v>
      </c>
      <c r="G133">
        <f>Feuil1!N132</f>
        <v>10240006</v>
      </c>
      <c r="H133" t="str">
        <f>Feuil1!E132</f>
        <v>T</v>
      </c>
      <c r="I133" s="23">
        <f>Feuil1!P132</f>
        <v>45912</v>
      </c>
      <c r="J133" t="str">
        <f>Feuil1!Q132</f>
        <v>validé</v>
      </c>
      <c r="K133" s="23">
        <f>Feuil1!S132</f>
        <v>45497</v>
      </c>
      <c r="L133" t="str">
        <f>Feuil1!T132</f>
        <v>Attestation autoquestionnaire pour majeur</v>
      </c>
      <c r="M133" s="23">
        <f>Feuil1!H132</f>
        <v>25288</v>
      </c>
      <c r="N133" t="str">
        <f t="shared" ref="N133:N196" si="2">IF(H133="T","Compétition",IF(H133="P","Loisir","Dirigeant"))</f>
        <v>Compétition</v>
      </c>
    </row>
    <row r="134" spans="1:14" x14ac:dyDescent="0.25">
      <c r="A134">
        <f>Feuil1!D133</f>
        <v>248389</v>
      </c>
      <c r="B134" t="str">
        <f>Feuil1!B133&amp;" "&amp;Feuil1!C133</f>
        <v>DAVID Roger</v>
      </c>
      <c r="C134">
        <f>Feuil1!U133</f>
        <v>500</v>
      </c>
      <c r="D134" t="str">
        <f>Feuil1!I133</f>
        <v>V55</v>
      </c>
      <c r="E134" t="str">
        <f>Feuil1!J133</f>
        <v>55+</v>
      </c>
      <c r="F134" t="str">
        <f>Feuil1!K133</f>
        <v>M</v>
      </c>
      <c r="G134">
        <f>Feuil1!N133</f>
        <v>10240005</v>
      </c>
      <c r="H134" t="str">
        <f>Feuil1!E133</f>
        <v>P</v>
      </c>
      <c r="I134" s="23">
        <f>Feuil1!P133</f>
        <v>45912</v>
      </c>
      <c r="J134" t="str">
        <f>Feuil1!Q133</f>
        <v>validé</v>
      </c>
      <c r="K134" s="23">
        <f>Feuil1!S133</f>
        <v>45698</v>
      </c>
      <c r="L134" t="str">
        <f>Feuil1!T133</f>
        <v>Attestation autoquestionnaire pour majeur</v>
      </c>
      <c r="M134" s="23">
        <f>Feuil1!H133</f>
        <v>24600</v>
      </c>
      <c r="N134" t="str">
        <f t="shared" si="2"/>
        <v>Loisir</v>
      </c>
    </row>
    <row r="135" spans="1:14" x14ac:dyDescent="0.25">
      <c r="A135">
        <f>Feuil1!D134</f>
        <v>247967</v>
      </c>
      <c r="B135" t="str">
        <f>Feuil1!B134&amp;" "&amp;Feuil1!C134</f>
        <v>DE BARROS Ricardo</v>
      </c>
      <c r="C135">
        <f>Feuil1!U134</f>
        <v>500</v>
      </c>
      <c r="D135" t="str">
        <f>Feuil1!I134</f>
        <v>V45</v>
      </c>
      <c r="E135" t="str">
        <f>Feuil1!J134</f>
        <v>45+</v>
      </c>
      <c r="F135" t="str">
        <f>Feuil1!K134</f>
        <v>M</v>
      </c>
      <c r="G135">
        <f>Feuil1!N134</f>
        <v>10240006</v>
      </c>
      <c r="H135" t="str">
        <f>Feuil1!E134</f>
        <v>T</v>
      </c>
      <c r="I135" s="23">
        <f>Feuil1!P134</f>
        <v>45909</v>
      </c>
      <c r="J135" t="str">
        <f>Feuil1!Q134</f>
        <v>validé</v>
      </c>
      <c r="K135" s="23">
        <f>Feuil1!S134</f>
        <v>45201</v>
      </c>
      <c r="L135" t="str">
        <f>Feuil1!T134</f>
        <v>Attestation autoquestionnaire pour majeur</v>
      </c>
      <c r="M135" s="23">
        <f>Feuil1!H134</f>
        <v>29174</v>
      </c>
      <c r="N135" t="str">
        <f t="shared" si="2"/>
        <v>Compétition</v>
      </c>
    </row>
    <row r="136" spans="1:14" x14ac:dyDescent="0.25">
      <c r="A136">
        <f>Feuil1!D135</f>
        <v>247849</v>
      </c>
      <c r="B136" t="str">
        <f>Feuil1!B135&amp;" "&amp;Feuil1!C135</f>
        <v>DE ROOY Baarte</v>
      </c>
      <c r="C136">
        <f>Feuil1!U135</f>
        <v>500</v>
      </c>
      <c r="D136" t="str">
        <f>Feuil1!I135</f>
        <v>V60</v>
      </c>
      <c r="E136" t="str">
        <f>Feuil1!J135</f>
        <v>60+</v>
      </c>
      <c r="F136" t="str">
        <f>Feuil1!K135</f>
        <v>M</v>
      </c>
      <c r="G136">
        <f>Feuil1!N135</f>
        <v>10240039</v>
      </c>
      <c r="H136" t="str">
        <f>Feuil1!E135</f>
        <v>P</v>
      </c>
      <c r="I136" s="23">
        <f>Feuil1!P135</f>
        <v>45868</v>
      </c>
      <c r="J136" t="str">
        <f>Feuil1!Q135</f>
        <v>validé</v>
      </c>
      <c r="K136" s="23">
        <f>Feuil1!S135</f>
        <v>45542</v>
      </c>
      <c r="L136" t="str">
        <f>Feuil1!T135</f>
        <v>Attestation autoquestionnaire pour majeur</v>
      </c>
      <c r="M136" s="23">
        <f>Feuil1!H135</f>
        <v>23562</v>
      </c>
      <c r="N136" t="str">
        <f t="shared" si="2"/>
        <v>Loisir</v>
      </c>
    </row>
    <row r="137" spans="1:14" x14ac:dyDescent="0.25">
      <c r="A137">
        <f>Feuil1!D136</f>
        <v>248467</v>
      </c>
      <c r="B137" t="str">
        <f>Feuil1!B136&amp;" "&amp;Feuil1!C136</f>
        <v>DEBARGE Pablo</v>
      </c>
      <c r="C137">
        <f>Feuil1!U136</f>
        <v>500</v>
      </c>
      <c r="D137" t="str">
        <f>Feuil1!I136</f>
        <v>P</v>
      </c>
      <c r="E137">
        <f>Feuil1!J136</f>
        <v>-9</v>
      </c>
      <c r="F137" t="str">
        <f>Feuil1!K136</f>
        <v>M</v>
      </c>
      <c r="G137">
        <f>Feuil1!N136</f>
        <v>10240020</v>
      </c>
      <c r="H137" t="str">
        <f>Feuil1!E136</f>
        <v>P</v>
      </c>
      <c r="I137" s="23">
        <f>Feuil1!P136</f>
        <v>45917</v>
      </c>
      <c r="J137" t="str">
        <f>Feuil1!Q136</f>
        <v>validé</v>
      </c>
      <c r="K137" s="23">
        <f>Feuil1!S136</f>
        <v>0</v>
      </c>
      <c r="L137" t="str">
        <f>Feuil1!T136</f>
        <v>Attestation autoquestionnaire pour mineur</v>
      </c>
      <c r="M137" s="23">
        <f>Feuil1!H136</f>
        <v>42758</v>
      </c>
      <c r="N137" t="str">
        <f t="shared" si="2"/>
        <v>Loisir</v>
      </c>
    </row>
    <row r="138" spans="1:14" x14ac:dyDescent="0.25">
      <c r="A138">
        <f>Feuil1!D137</f>
        <v>248541</v>
      </c>
      <c r="B138" t="str">
        <f>Feuil1!B137&amp;" "&amp;Feuil1!C137</f>
        <v>DEDOBBELEER Colas</v>
      </c>
      <c r="C138">
        <f>Feuil1!U137</f>
        <v>500</v>
      </c>
      <c r="D138" t="str">
        <f>Feuil1!I137</f>
        <v>P</v>
      </c>
      <c r="E138">
        <f>Feuil1!J137</f>
        <v>-9</v>
      </c>
      <c r="F138" t="str">
        <f>Feuil1!K137</f>
        <v>M</v>
      </c>
      <c r="G138">
        <f>Feuil1!N137</f>
        <v>10240039</v>
      </c>
      <c r="H138" t="str">
        <f>Feuil1!E137</f>
        <v>T</v>
      </c>
      <c r="I138" s="23">
        <f>Feuil1!P137</f>
        <v>45932</v>
      </c>
      <c r="J138" t="str">
        <f>Feuil1!Q137</f>
        <v>validé</v>
      </c>
      <c r="K138" s="23">
        <f>Feuil1!S137</f>
        <v>45912</v>
      </c>
      <c r="L138" t="str">
        <f>Feuil1!T137</f>
        <v>Standard</v>
      </c>
      <c r="M138" s="23">
        <f>Feuil1!H137</f>
        <v>43245</v>
      </c>
      <c r="N138" t="str">
        <f t="shared" si="2"/>
        <v>Compétition</v>
      </c>
    </row>
    <row r="139" spans="1:14" x14ac:dyDescent="0.25">
      <c r="A139">
        <f>Feuil1!D138</f>
        <v>248507</v>
      </c>
      <c r="B139" t="str">
        <f>Feuil1!B138&amp;" "&amp;Feuil1!C138</f>
        <v>DEKINT Dylan</v>
      </c>
      <c r="C139">
        <f>Feuil1!U138</f>
        <v>500</v>
      </c>
      <c r="D139" t="str">
        <f>Feuil1!I138</f>
        <v>M1</v>
      </c>
      <c r="E139">
        <f>Feuil1!J138</f>
        <v>-12</v>
      </c>
      <c r="F139" t="str">
        <f>Feuil1!K138</f>
        <v>M</v>
      </c>
      <c r="G139">
        <f>Feuil1!N138</f>
        <v>10240014</v>
      </c>
      <c r="H139" t="str">
        <f>Feuil1!E138</f>
        <v>P</v>
      </c>
      <c r="I139" s="23">
        <f>Feuil1!P138</f>
        <v>45925</v>
      </c>
      <c r="J139" t="str">
        <f>Feuil1!Q138</f>
        <v>validé</v>
      </c>
      <c r="K139" s="23">
        <f>Feuil1!S138</f>
        <v>0</v>
      </c>
      <c r="L139" t="str">
        <f>Feuil1!T138</f>
        <v>Attestation autoquestionnaire pour mineur</v>
      </c>
      <c r="M139" s="23">
        <f>Feuil1!H138</f>
        <v>41802</v>
      </c>
      <c r="N139" t="str">
        <f t="shared" si="2"/>
        <v>Loisir</v>
      </c>
    </row>
    <row r="140" spans="1:14" x14ac:dyDescent="0.25">
      <c r="A140">
        <f>Feuil1!D139</f>
        <v>243147</v>
      </c>
      <c r="B140" t="str">
        <f>Feuil1!B139&amp;" "&amp;Feuil1!C139</f>
        <v>DELAFOY Pascal</v>
      </c>
      <c r="C140">
        <f>Feuil1!U139</f>
        <v>842</v>
      </c>
      <c r="D140" t="str">
        <f>Feuil1!I139</f>
        <v>V60</v>
      </c>
      <c r="E140" t="str">
        <f>Feuil1!J139</f>
        <v>60+</v>
      </c>
      <c r="F140" t="str">
        <f>Feuil1!K139</f>
        <v>M</v>
      </c>
      <c r="G140">
        <f>Feuil1!N139</f>
        <v>10240014</v>
      </c>
      <c r="H140" t="str">
        <f>Feuil1!E139</f>
        <v>T</v>
      </c>
      <c r="I140" s="23">
        <f>Feuil1!P139</f>
        <v>45924</v>
      </c>
      <c r="J140" t="str">
        <f>Feuil1!Q139</f>
        <v>validé</v>
      </c>
      <c r="K140" s="23">
        <f>Feuil1!S139</f>
        <v>45600</v>
      </c>
      <c r="L140" t="str">
        <f>Feuil1!T139</f>
        <v>Attestation autoquestionnaire pour majeur</v>
      </c>
      <c r="M140" s="23">
        <f>Feuil1!H139</f>
        <v>23153</v>
      </c>
      <c r="N140" t="str">
        <f t="shared" si="2"/>
        <v>Compétition</v>
      </c>
    </row>
    <row r="141" spans="1:14" x14ac:dyDescent="0.25">
      <c r="A141">
        <f>Feuil1!D140</f>
        <v>248489</v>
      </c>
      <c r="B141" t="str">
        <f>Feuil1!B140&amp;" "&amp;Feuil1!C140</f>
        <v>DELAGE Patrick</v>
      </c>
      <c r="C141">
        <f>Feuil1!U140</f>
        <v>500</v>
      </c>
      <c r="D141" t="str">
        <f>Feuil1!I140</f>
        <v>V70</v>
      </c>
      <c r="E141" t="str">
        <f>Feuil1!J140</f>
        <v>70+</v>
      </c>
      <c r="F141" t="str">
        <f>Feuil1!K140</f>
        <v>M</v>
      </c>
      <c r="G141">
        <f>Feuil1!N140</f>
        <v>10240001</v>
      </c>
      <c r="H141" t="str">
        <f>Feuil1!E140</f>
        <v>P</v>
      </c>
      <c r="I141" s="23">
        <f>Feuil1!P140</f>
        <v>45923</v>
      </c>
      <c r="J141" t="str">
        <f>Feuil1!Q140</f>
        <v>validé</v>
      </c>
      <c r="K141" s="23">
        <f>Feuil1!S140</f>
        <v>45818</v>
      </c>
      <c r="L141" t="str">
        <f>Feuil1!T140</f>
        <v>Standard</v>
      </c>
      <c r="M141" s="23">
        <f>Feuil1!H140</f>
        <v>18827</v>
      </c>
      <c r="N141" t="str">
        <f t="shared" si="2"/>
        <v>Loisir</v>
      </c>
    </row>
    <row r="142" spans="1:14" x14ac:dyDescent="0.25">
      <c r="A142">
        <f>Feuil1!D141</f>
        <v>247045</v>
      </c>
      <c r="B142" t="str">
        <f>Feuil1!B141&amp;" "&amp;Feuil1!C141</f>
        <v>DELAGE Thibault</v>
      </c>
      <c r="C142">
        <f>Feuil1!U141</f>
        <v>1021</v>
      </c>
      <c r="D142" t="str">
        <f>Feuil1!I141</f>
        <v>J2</v>
      </c>
      <c r="E142">
        <f>Feuil1!J141</f>
        <v>-17</v>
      </c>
      <c r="F142" t="str">
        <f>Feuil1!K141</f>
        <v>M</v>
      </c>
      <c r="G142">
        <f>Feuil1!N141</f>
        <v>10240005</v>
      </c>
      <c r="H142" t="str">
        <f>Feuil1!E141</f>
        <v>T</v>
      </c>
      <c r="I142" s="23">
        <f>Feuil1!P141</f>
        <v>45917</v>
      </c>
      <c r="J142" t="str">
        <f>Feuil1!Q141</f>
        <v>validé</v>
      </c>
      <c r="K142" s="23">
        <f>Feuil1!S141</f>
        <v>0</v>
      </c>
      <c r="L142" t="str">
        <f>Feuil1!T141</f>
        <v>Attestation autoquestionnaire pour mineur</v>
      </c>
      <c r="M142" s="23">
        <f>Feuil1!H141</f>
        <v>40099</v>
      </c>
      <c r="N142" t="str">
        <f t="shared" si="2"/>
        <v>Compétition</v>
      </c>
    </row>
    <row r="143" spans="1:14" x14ac:dyDescent="0.25">
      <c r="A143">
        <f>Feuil1!D142</f>
        <v>247503</v>
      </c>
      <c r="B143" t="str">
        <f>Feuil1!B142&amp;" "&amp;Feuil1!C142</f>
        <v>DELANGE David</v>
      </c>
      <c r="C143">
        <f>Feuil1!U142</f>
        <v>1424</v>
      </c>
      <c r="D143" t="str">
        <f>Feuil1!I142</f>
        <v>C2</v>
      </c>
      <c r="E143">
        <f>Feuil1!J142</f>
        <v>-15</v>
      </c>
      <c r="F143" t="str">
        <f>Feuil1!K142</f>
        <v>M</v>
      </c>
      <c r="G143">
        <f>Feuil1!N142</f>
        <v>10240020</v>
      </c>
      <c r="H143" t="str">
        <f>Feuil1!E142</f>
        <v>T</v>
      </c>
      <c r="I143" s="23">
        <f>Feuil1!P142</f>
        <v>45906</v>
      </c>
      <c r="J143" t="str">
        <f>Feuil1!Q142</f>
        <v>validé</v>
      </c>
      <c r="K143" s="23">
        <f>Feuil1!S142</f>
        <v>0</v>
      </c>
      <c r="L143" t="str">
        <f>Feuil1!T142</f>
        <v>Attestation autoquestionnaire pour mineur</v>
      </c>
      <c r="M143" s="23">
        <f>Feuil1!H142</f>
        <v>40606</v>
      </c>
      <c r="N143" t="str">
        <f t="shared" si="2"/>
        <v>Compétition</v>
      </c>
    </row>
    <row r="144" spans="1:14" x14ac:dyDescent="0.25">
      <c r="A144">
        <f>Feuil1!D143</f>
        <v>245150</v>
      </c>
      <c r="B144" t="str">
        <f>Feuil1!B143&amp;" "&amp;Feuil1!C143</f>
        <v>DELAYRE William</v>
      </c>
      <c r="C144">
        <f>Feuil1!U143</f>
        <v>602</v>
      </c>
      <c r="D144" t="str">
        <f>Feuil1!I143</f>
        <v>V75</v>
      </c>
      <c r="E144" t="str">
        <f>Feuil1!J143</f>
        <v>75+</v>
      </c>
      <c r="F144" t="str">
        <f>Feuil1!K143</f>
        <v>M</v>
      </c>
      <c r="G144">
        <f>Feuil1!N143</f>
        <v>10240001</v>
      </c>
      <c r="H144" t="str">
        <f>Feuil1!E143</f>
        <v>P</v>
      </c>
      <c r="I144" s="23">
        <f>Feuil1!P143</f>
        <v>45866</v>
      </c>
      <c r="J144" t="str">
        <f>Feuil1!Q143</f>
        <v>validé</v>
      </c>
      <c r="K144" s="23">
        <f>Feuil1!S143</f>
        <v>45146</v>
      </c>
      <c r="L144" t="str">
        <f>Feuil1!T143</f>
        <v>Attestation autoquestionnaire pour majeur</v>
      </c>
      <c r="M144" s="23">
        <f>Feuil1!H143</f>
        <v>17669</v>
      </c>
      <c r="N144" t="str">
        <f t="shared" si="2"/>
        <v>Loisir</v>
      </c>
    </row>
    <row r="145" spans="1:14" x14ac:dyDescent="0.25">
      <c r="A145">
        <f>Feuil1!D144</f>
        <v>247850</v>
      </c>
      <c r="B145" t="str">
        <f>Feuil1!B144&amp;" "&amp;Feuil1!C144</f>
        <v>DELEVOYE Dominique</v>
      </c>
      <c r="C145">
        <f>Feuil1!U144</f>
        <v>500</v>
      </c>
      <c r="D145" t="str">
        <f>Feuil1!I144</f>
        <v>V50</v>
      </c>
      <c r="E145" t="str">
        <f>Feuil1!J144</f>
        <v>50+</v>
      </c>
      <c r="F145" t="str">
        <f>Feuil1!K144</f>
        <v>M</v>
      </c>
      <c r="G145">
        <f>Feuil1!N144</f>
        <v>10240039</v>
      </c>
      <c r="H145" t="str">
        <f>Feuil1!E144</f>
        <v>P</v>
      </c>
      <c r="I145" s="23">
        <f>Feuil1!P144</f>
        <v>45918</v>
      </c>
      <c r="J145" t="str">
        <f>Feuil1!Q144</f>
        <v>validé</v>
      </c>
      <c r="K145" s="23">
        <f>Feuil1!S144</f>
        <v>45169</v>
      </c>
      <c r="L145" t="str">
        <f>Feuil1!T144</f>
        <v>Attestation autoquestionnaire pour majeur</v>
      </c>
      <c r="M145" s="23">
        <f>Feuil1!H144</f>
        <v>26059</v>
      </c>
      <c r="N145" t="str">
        <f t="shared" si="2"/>
        <v>Loisir</v>
      </c>
    </row>
    <row r="146" spans="1:14" x14ac:dyDescent="0.25">
      <c r="A146">
        <f>Feuil1!D145</f>
        <v>248171</v>
      </c>
      <c r="B146" t="str">
        <f>Feuil1!B145&amp;" "&amp;Feuil1!C145</f>
        <v>DELON Frédéric</v>
      </c>
      <c r="C146">
        <f>Feuil1!U145</f>
        <v>500</v>
      </c>
      <c r="D146" t="str">
        <f>Feuil1!I145</f>
        <v>V50</v>
      </c>
      <c r="E146" t="str">
        <f>Feuil1!J145</f>
        <v>50+</v>
      </c>
      <c r="F146" t="str">
        <f>Feuil1!K145</f>
        <v>M</v>
      </c>
      <c r="G146">
        <f>Feuil1!N145</f>
        <v>10240018</v>
      </c>
      <c r="H146" t="str">
        <f>Feuil1!E145</f>
        <v>P</v>
      </c>
      <c r="I146" s="23">
        <f>Feuil1!P145</f>
        <v>45919</v>
      </c>
      <c r="J146" t="str">
        <f>Feuil1!Q145</f>
        <v>validé</v>
      </c>
      <c r="K146" s="23">
        <f>Feuil1!S145</f>
        <v>45553</v>
      </c>
      <c r="L146" t="str">
        <f>Feuil1!T145</f>
        <v>Attestation autoquestionnaire pour majeur</v>
      </c>
      <c r="M146" s="23">
        <f>Feuil1!H145</f>
        <v>26805</v>
      </c>
      <c r="N146" t="str">
        <f t="shared" si="2"/>
        <v>Loisir</v>
      </c>
    </row>
    <row r="147" spans="1:14" x14ac:dyDescent="0.25">
      <c r="A147">
        <f>Feuil1!D146</f>
        <v>248338</v>
      </c>
      <c r="B147" t="str">
        <f>Feuil1!B146&amp;" "&amp;Feuil1!C146</f>
        <v>DELPHIN Anthony</v>
      </c>
      <c r="C147">
        <f>Feuil1!U146</f>
        <v>500</v>
      </c>
      <c r="D147" t="str">
        <f>Feuil1!I146</f>
        <v>S</v>
      </c>
      <c r="E147">
        <f>Feuil1!J146</f>
        <v>-40</v>
      </c>
      <c r="F147" t="str">
        <f>Feuil1!K146</f>
        <v>M</v>
      </c>
      <c r="G147">
        <f>Feuil1!N146</f>
        <v>10240018</v>
      </c>
      <c r="H147" t="str">
        <f>Feuil1!E146</f>
        <v>T</v>
      </c>
      <c r="I147" s="23">
        <f>Feuil1!P146</f>
        <v>45919</v>
      </c>
      <c r="J147" t="str">
        <f>Feuil1!Q146</f>
        <v>validé</v>
      </c>
      <c r="K147" s="23">
        <f>Feuil1!S146</f>
        <v>45610</v>
      </c>
      <c r="L147" t="str">
        <f>Feuil1!T146</f>
        <v>Attestation autoquestionnaire pour majeur</v>
      </c>
      <c r="M147" s="23">
        <f>Feuil1!H146</f>
        <v>31719</v>
      </c>
      <c r="N147" t="str">
        <f t="shared" si="2"/>
        <v>Compétition</v>
      </c>
    </row>
    <row r="148" spans="1:14" x14ac:dyDescent="0.25">
      <c r="A148">
        <f>Feuil1!D147</f>
        <v>248479</v>
      </c>
      <c r="B148" t="str">
        <f>Feuil1!B147&amp;" "&amp;Feuil1!C147</f>
        <v>DELPHIN Enoa</v>
      </c>
      <c r="C148">
        <f>Feuil1!U147</f>
        <v>500</v>
      </c>
      <c r="D148" t="str">
        <f>Feuil1!I147</f>
        <v>P</v>
      </c>
      <c r="E148">
        <f>Feuil1!J147</f>
        <v>-9</v>
      </c>
      <c r="F148" t="str">
        <f>Feuil1!K147</f>
        <v>F</v>
      </c>
      <c r="G148">
        <f>Feuil1!N147</f>
        <v>10240018</v>
      </c>
      <c r="H148" t="str">
        <f>Feuil1!E147</f>
        <v>P</v>
      </c>
      <c r="I148" s="23">
        <f>Feuil1!P147</f>
        <v>45919</v>
      </c>
      <c r="J148" t="str">
        <f>Feuil1!Q147</f>
        <v>validé</v>
      </c>
      <c r="K148" s="23">
        <f>Feuil1!S147</f>
        <v>0</v>
      </c>
      <c r="L148" t="str">
        <f>Feuil1!T147</f>
        <v>Attestation autoquestionnaire pour mineur</v>
      </c>
      <c r="M148" s="23">
        <f>Feuil1!H147</f>
        <v>42867</v>
      </c>
      <c r="N148" t="str">
        <f t="shared" si="2"/>
        <v>Loisir</v>
      </c>
    </row>
    <row r="149" spans="1:14" x14ac:dyDescent="0.25">
      <c r="A149">
        <f>Feuil1!D148</f>
        <v>24413</v>
      </c>
      <c r="B149" t="str">
        <f>Feuil1!B148&amp;" "&amp;Feuil1!C148</f>
        <v>DELSOL Philippe</v>
      </c>
      <c r="C149">
        <f>Feuil1!U148</f>
        <v>779</v>
      </c>
      <c r="D149" t="str">
        <f>Feuil1!I148</f>
        <v>V65</v>
      </c>
      <c r="E149" t="str">
        <f>Feuil1!J148</f>
        <v>65+</v>
      </c>
      <c r="F149" t="str">
        <f>Feuil1!K148</f>
        <v>M</v>
      </c>
      <c r="G149">
        <f>Feuil1!N148</f>
        <v>10240007</v>
      </c>
      <c r="H149" t="str">
        <f>Feuil1!E148</f>
        <v>T</v>
      </c>
      <c r="I149" s="23">
        <f>Feuil1!P148</f>
        <v>45905</v>
      </c>
      <c r="J149" t="str">
        <f>Feuil1!Q148</f>
        <v>validé</v>
      </c>
      <c r="K149" s="23">
        <f>Feuil1!S148</f>
        <v>44812</v>
      </c>
      <c r="L149" t="str">
        <f>Feuil1!T148</f>
        <v>Attestation autoquestionnaire pour majeur</v>
      </c>
      <c r="M149" s="23">
        <f>Feuil1!H148</f>
        <v>21160</v>
      </c>
      <c r="N149" t="str">
        <f t="shared" si="2"/>
        <v>Compétition</v>
      </c>
    </row>
    <row r="150" spans="1:14" x14ac:dyDescent="0.25">
      <c r="A150">
        <f>Feuil1!D149</f>
        <v>243939</v>
      </c>
      <c r="B150" t="str">
        <f>Feuil1!B149&amp;" "&amp;Feuil1!C149</f>
        <v>DELVAL Teddy</v>
      </c>
      <c r="C150">
        <f>Feuil1!U149</f>
        <v>1068</v>
      </c>
      <c r="D150" t="str">
        <f>Feuil1!I149</f>
        <v>S</v>
      </c>
      <c r="E150">
        <f>Feuil1!J149</f>
        <v>-40</v>
      </c>
      <c r="F150" t="str">
        <f>Feuil1!K149</f>
        <v>M</v>
      </c>
      <c r="G150">
        <f>Feuil1!N149</f>
        <v>10240007</v>
      </c>
      <c r="H150" t="str">
        <f>Feuil1!E149</f>
        <v>T</v>
      </c>
      <c r="I150" s="23">
        <f>Feuil1!P149</f>
        <v>45924</v>
      </c>
      <c r="J150" t="str">
        <f>Feuil1!Q149</f>
        <v>validé</v>
      </c>
      <c r="K150" s="23">
        <f>Feuil1!S149</f>
        <v>44814</v>
      </c>
      <c r="L150" t="str">
        <f>Feuil1!T149</f>
        <v>Attestation autoquestionnaire pour majeur</v>
      </c>
      <c r="M150" s="23">
        <f>Feuil1!H149</f>
        <v>31809</v>
      </c>
      <c r="N150" t="str">
        <f t="shared" si="2"/>
        <v>Compétition</v>
      </c>
    </row>
    <row r="151" spans="1:14" x14ac:dyDescent="0.25">
      <c r="A151">
        <f>Feuil1!D150</f>
        <v>247508</v>
      </c>
      <c r="B151" t="str">
        <f>Feuil1!B150&amp;" "&amp;Feuil1!C150</f>
        <v>DEMAN Timéo</v>
      </c>
      <c r="C151">
        <f>Feuil1!U150</f>
        <v>919</v>
      </c>
      <c r="D151" t="str">
        <f>Feuil1!I150</f>
        <v>C2</v>
      </c>
      <c r="E151">
        <f>Feuil1!J150</f>
        <v>-15</v>
      </c>
      <c r="F151" t="str">
        <f>Feuil1!K150</f>
        <v>M</v>
      </c>
      <c r="G151">
        <f>Feuil1!N150</f>
        <v>10240020</v>
      </c>
      <c r="H151" t="str">
        <f>Feuil1!E150</f>
        <v>T</v>
      </c>
      <c r="I151" s="23">
        <f>Feuil1!P150</f>
        <v>45906</v>
      </c>
      <c r="J151" t="str">
        <f>Feuil1!Q150</f>
        <v>validé</v>
      </c>
      <c r="K151" s="23">
        <f>Feuil1!S150</f>
        <v>0</v>
      </c>
      <c r="L151" t="str">
        <f>Feuil1!T150</f>
        <v>Attestation autoquestionnaire pour mineur</v>
      </c>
      <c r="M151" s="23">
        <f>Feuil1!H150</f>
        <v>40555</v>
      </c>
      <c r="N151" t="str">
        <f t="shared" si="2"/>
        <v>Compétition</v>
      </c>
    </row>
    <row r="152" spans="1:14" x14ac:dyDescent="0.25">
      <c r="A152">
        <f>Feuil1!D151</f>
        <v>247747</v>
      </c>
      <c r="B152" t="str">
        <f>Feuil1!B151&amp;" "&amp;Feuil1!C151</f>
        <v>DEMBRI Noam</v>
      </c>
      <c r="C152">
        <f>Feuil1!U151</f>
        <v>500</v>
      </c>
      <c r="D152" t="str">
        <f>Feuil1!I151</f>
        <v>J1</v>
      </c>
      <c r="E152">
        <f>Feuil1!J151</f>
        <v>-16</v>
      </c>
      <c r="F152" t="str">
        <f>Feuil1!K151</f>
        <v>M</v>
      </c>
      <c r="G152">
        <f>Feuil1!N151</f>
        <v>10240002</v>
      </c>
      <c r="H152" t="str">
        <f>Feuil1!E151</f>
        <v>T</v>
      </c>
      <c r="I152" s="23">
        <f>Feuil1!P151</f>
        <v>45907</v>
      </c>
      <c r="J152" t="str">
        <f>Feuil1!Q151</f>
        <v>validé</v>
      </c>
      <c r="K152" s="23">
        <f>Feuil1!S151</f>
        <v>0</v>
      </c>
      <c r="L152" t="str">
        <f>Feuil1!T151</f>
        <v>Attestation autoquestionnaire pour mineur</v>
      </c>
      <c r="M152" s="23">
        <f>Feuil1!H151</f>
        <v>40458</v>
      </c>
      <c r="N152" t="str">
        <f t="shared" si="2"/>
        <v>Compétition</v>
      </c>
    </row>
    <row r="153" spans="1:14" x14ac:dyDescent="0.25">
      <c r="A153">
        <f>Feuil1!D152</f>
        <v>184829</v>
      </c>
      <c r="B153" t="str">
        <f>Feuil1!B152&amp;" "&amp;Feuil1!C152</f>
        <v>DEMPURE Gilles</v>
      </c>
      <c r="C153">
        <f>Feuil1!U152</f>
        <v>814</v>
      </c>
      <c r="D153" t="str">
        <f>Feuil1!I152</f>
        <v>V75</v>
      </c>
      <c r="E153" t="str">
        <f>Feuil1!J152</f>
        <v>75+</v>
      </c>
      <c r="F153" t="str">
        <f>Feuil1!K152</f>
        <v>M</v>
      </c>
      <c r="G153">
        <f>Feuil1!N152</f>
        <v>10240014</v>
      </c>
      <c r="H153" t="str">
        <f>Feuil1!E152</f>
        <v>T</v>
      </c>
      <c r="I153" s="23">
        <f>Feuil1!P152</f>
        <v>45909</v>
      </c>
      <c r="J153" t="str">
        <f>Feuil1!Q152</f>
        <v>validé</v>
      </c>
      <c r="K153" s="23">
        <f>Feuil1!S152</f>
        <v>45898</v>
      </c>
      <c r="L153" t="str">
        <f>Feuil1!T152</f>
        <v>Standard</v>
      </c>
      <c r="M153" s="23">
        <f>Feuil1!H152</f>
        <v>17989</v>
      </c>
      <c r="N153" t="str">
        <f t="shared" si="2"/>
        <v>Compétition</v>
      </c>
    </row>
    <row r="154" spans="1:14" x14ac:dyDescent="0.25">
      <c r="A154">
        <f>Feuil1!D153</f>
        <v>245066</v>
      </c>
      <c r="B154" t="str">
        <f>Feuil1!B153&amp;" "&amp;Feuil1!C153</f>
        <v>DENDONCKER Jean-Francois</v>
      </c>
      <c r="C154">
        <f>Feuil1!U153</f>
        <v>982</v>
      </c>
      <c r="D154" t="str">
        <f>Feuil1!I153</f>
        <v>V55</v>
      </c>
      <c r="E154" t="str">
        <f>Feuil1!J153</f>
        <v>55+</v>
      </c>
      <c r="F154" t="str">
        <f>Feuil1!K153</f>
        <v>M</v>
      </c>
      <c r="G154">
        <f>Feuil1!N153</f>
        <v>10240020</v>
      </c>
      <c r="H154" t="str">
        <f>Feuil1!E153</f>
        <v>T</v>
      </c>
      <c r="I154" s="23">
        <f>Feuil1!P153</f>
        <v>45929</v>
      </c>
      <c r="J154" t="str">
        <f>Feuil1!Q153</f>
        <v>validé</v>
      </c>
      <c r="K154" s="23">
        <f>Feuil1!S153</f>
        <v>0</v>
      </c>
      <c r="L154" t="str">
        <f>Feuil1!T153</f>
        <v>Sans pratique sportive</v>
      </c>
      <c r="M154" s="23">
        <f>Feuil1!H153</f>
        <v>25230</v>
      </c>
      <c r="N154" t="str">
        <f t="shared" si="2"/>
        <v>Compétition</v>
      </c>
    </row>
    <row r="155" spans="1:14" x14ac:dyDescent="0.25">
      <c r="A155">
        <f>Feuil1!D154</f>
        <v>5931902</v>
      </c>
      <c r="B155" t="str">
        <f>Feuil1!B154&amp;" "&amp;Feuil1!C154</f>
        <v>DENIS Franck</v>
      </c>
      <c r="C155">
        <f>Feuil1!U154</f>
        <v>984</v>
      </c>
      <c r="D155" t="str">
        <f>Feuil1!I154</f>
        <v>V65</v>
      </c>
      <c r="E155" t="str">
        <f>Feuil1!J154</f>
        <v>65+</v>
      </c>
      <c r="F155" t="str">
        <f>Feuil1!K154</f>
        <v>M</v>
      </c>
      <c r="G155">
        <f>Feuil1!N154</f>
        <v>10240007</v>
      </c>
      <c r="H155" t="str">
        <f>Feuil1!E154</f>
        <v>P</v>
      </c>
      <c r="I155" s="23">
        <f>Feuil1!P154</f>
        <v>45894</v>
      </c>
      <c r="J155" t="str">
        <f>Feuil1!Q154</f>
        <v>validé</v>
      </c>
      <c r="K155" s="23">
        <f>Feuil1!S154</f>
        <v>45894</v>
      </c>
      <c r="L155" t="str">
        <f>Feuil1!T154</f>
        <v>Standard</v>
      </c>
      <c r="M155" s="23">
        <f>Feuil1!H154</f>
        <v>22108</v>
      </c>
      <c r="N155" t="str">
        <f t="shared" si="2"/>
        <v>Loisir</v>
      </c>
    </row>
    <row r="156" spans="1:14" x14ac:dyDescent="0.25">
      <c r="A156">
        <f>Feuil1!D155</f>
        <v>248268</v>
      </c>
      <c r="B156" t="str">
        <f>Feuil1!B155&amp;" "&amp;Feuil1!C155</f>
        <v>DEQUIDT Raphael</v>
      </c>
      <c r="C156">
        <f>Feuil1!U155</f>
        <v>500</v>
      </c>
      <c r="D156" t="str">
        <f>Feuil1!I155</f>
        <v>B2</v>
      </c>
      <c r="E156">
        <f>Feuil1!J155</f>
        <v>-11</v>
      </c>
      <c r="F156" t="str">
        <f>Feuil1!K155</f>
        <v>M</v>
      </c>
      <c r="G156">
        <f>Feuil1!N155</f>
        <v>10240002</v>
      </c>
      <c r="H156" t="str">
        <f>Feuil1!E155</f>
        <v>P</v>
      </c>
      <c r="I156" s="23">
        <f>Feuil1!P155</f>
        <v>45931</v>
      </c>
      <c r="J156" t="str">
        <f>Feuil1!Q155</f>
        <v>validé</v>
      </c>
      <c r="K156" s="23">
        <f>Feuil1!S155</f>
        <v>0</v>
      </c>
      <c r="L156" t="str">
        <f>Feuil1!T155</f>
        <v>Attestation autoquestionnaire pour mineur</v>
      </c>
      <c r="M156" s="23">
        <f>Feuil1!H155</f>
        <v>42345</v>
      </c>
      <c r="N156" t="str">
        <f t="shared" si="2"/>
        <v>Loisir</v>
      </c>
    </row>
    <row r="157" spans="1:14" x14ac:dyDescent="0.25">
      <c r="A157">
        <f>Feuil1!D156</f>
        <v>247253</v>
      </c>
      <c r="B157" t="str">
        <f>Feuil1!B156&amp;" "&amp;Feuil1!C156</f>
        <v>DESCAMP David</v>
      </c>
      <c r="C157">
        <f>Feuil1!U156</f>
        <v>610</v>
      </c>
      <c r="D157" t="str">
        <f>Feuil1!I156</f>
        <v>V50</v>
      </c>
      <c r="E157" t="str">
        <f>Feuil1!J156</f>
        <v>50+</v>
      </c>
      <c r="F157" t="str">
        <f>Feuil1!K156</f>
        <v>M</v>
      </c>
      <c r="G157">
        <f>Feuil1!N156</f>
        <v>10240007</v>
      </c>
      <c r="H157" t="str">
        <f>Feuil1!E156</f>
        <v>T</v>
      </c>
      <c r="I157" s="23">
        <f>Feuil1!P156</f>
        <v>45912</v>
      </c>
      <c r="J157" t="str">
        <f>Feuil1!Q156</f>
        <v>validé</v>
      </c>
      <c r="K157" s="23">
        <f>Feuil1!S156</f>
        <v>45810</v>
      </c>
      <c r="L157" t="str">
        <f>Feuil1!T156</f>
        <v>Standard</v>
      </c>
      <c r="M157" s="23">
        <f>Feuil1!H156</f>
        <v>26722</v>
      </c>
      <c r="N157" t="str">
        <f t="shared" si="2"/>
        <v>Compétition</v>
      </c>
    </row>
    <row r="158" spans="1:14" x14ac:dyDescent="0.25">
      <c r="A158">
        <f>Feuil1!D157</f>
        <v>247632</v>
      </c>
      <c r="B158" t="str">
        <f>Feuil1!B157&amp;" "&amp;Feuil1!C157</f>
        <v>DESCAMP Isabelle</v>
      </c>
      <c r="C158">
        <f>Feuil1!U157</f>
        <v>500</v>
      </c>
      <c r="D158" t="str">
        <f>Feuil1!I157</f>
        <v>V45</v>
      </c>
      <c r="E158" t="str">
        <f>Feuil1!J157</f>
        <v>45+</v>
      </c>
      <c r="F158" t="str">
        <f>Feuil1!K157</f>
        <v>F</v>
      </c>
      <c r="G158">
        <f>Feuil1!N157</f>
        <v>10240007</v>
      </c>
      <c r="H158" t="str">
        <f>Feuil1!E157</f>
        <v>T</v>
      </c>
      <c r="I158" s="23">
        <f>Feuil1!P157</f>
        <v>45912</v>
      </c>
      <c r="J158" t="str">
        <f>Feuil1!Q157</f>
        <v>validé</v>
      </c>
      <c r="K158" s="23">
        <f>Feuil1!S157</f>
        <v>45810</v>
      </c>
      <c r="L158" t="str">
        <f>Feuil1!T157</f>
        <v>Standard</v>
      </c>
      <c r="M158" s="23">
        <f>Feuil1!H157</f>
        <v>27786</v>
      </c>
      <c r="N158" t="str">
        <f t="shared" si="2"/>
        <v>Compétition</v>
      </c>
    </row>
    <row r="159" spans="1:14" x14ac:dyDescent="0.25">
      <c r="A159">
        <f>Feuil1!D158</f>
        <v>24383</v>
      </c>
      <c r="B159" t="str">
        <f>Feuil1!B158&amp;" "&amp;Feuil1!C158</f>
        <v>DESCAZEAUX Eric</v>
      </c>
      <c r="C159">
        <f>Feuil1!U158</f>
        <v>1342</v>
      </c>
      <c r="D159" t="str">
        <f>Feuil1!I158</f>
        <v>V65</v>
      </c>
      <c r="E159" t="str">
        <f>Feuil1!J158</f>
        <v>65+</v>
      </c>
      <c r="F159" t="str">
        <f>Feuil1!K158</f>
        <v>M</v>
      </c>
      <c r="G159">
        <f>Feuil1!N158</f>
        <v>10240002</v>
      </c>
      <c r="H159" t="str">
        <f>Feuil1!E158</f>
        <v>T</v>
      </c>
      <c r="I159" s="23">
        <f>Feuil1!P158</f>
        <v>45877</v>
      </c>
      <c r="J159" t="str">
        <f>Feuil1!Q158</f>
        <v>validé</v>
      </c>
      <c r="K159" s="23">
        <f>Feuil1!S158</f>
        <v>45138</v>
      </c>
      <c r="L159" t="str">
        <f>Feuil1!T158</f>
        <v>Attestation autoquestionnaire pour majeur</v>
      </c>
      <c r="M159" s="23">
        <f>Feuil1!H158</f>
        <v>21029</v>
      </c>
      <c r="N159" t="str">
        <f t="shared" si="2"/>
        <v>Compétition</v>
      </c>
    </row>
    <row r="160" spans="1:14" x14ac:dyDescent="0.25">
      <c r="A160">
        <f>Feuil1!D159</f>
        <v>248204</v>
      </c>
      <c r="B160" t="str">
        <f>Feuil1!B159&amp;" "&amp;Feuil1!C159</f>
        <v>DESPERQUES April</v>
      </c>
      <c r="C160">
        <f>Feuil1!U159</f>
        <v>500</v>
      </c>
      <c r="D160" t="str">
        <f>Feuil1!I159</f>
        <v>B1</v>
      </c>
      <c r="E160">
        <f>Feuil1!J159</f>
        <v>-10</v>
      </c>
      <c r="F160" t="str">
        <f>Feuil1!K159</f>
        <v>F</v>
      </c>
      <c r="G160">
        <f>Feuil1!N159</f>
        <v>10240005</v>
      </c>
      <c r="H160" t="str">
        <f>Feuil1!E159</f>
        <v>P</v>
      </c>
      <c r="I160" s="23">
        <f>Feuil1!P159</f>
        <v>45912</v>
      </c>
      <c r="J160" t="str">
        <f>Feuil1!Q159</f>
        <v>validé</v>
      </c>
      <c r="K160" s="23">
        <f>Feuil1!S159</f>
        <v>0</v>
      </c>
      <c r="L160" t="str">
        <f>Feuil1!T159</f>
        <v>Attestation autoquestionnaire pour mineur</v>
      </c>
      <c r="M160" s="23">
        <f>Feuil1!H159</f>
        <v>42387</v>
      </c>
      <c r="N160" t="str">
        <f t="shared" si="2"/>
        <v>Loisir</v>
      </c>
    </row>
    <row r="161" spans="1:14" x14ac:dyDescent="0.25">
      <c r="A161">
        <f>Feuil1!D160</f>
        <v>247893</v>
      </c>
      <c r="B161" t="str">
        <f>Feuil1!B160&amp;" "&amp;Feuil1!C160</f>
        <v>DESPLOBINS Mathis</v>
      </c>
      <c r="C161">
        <f>Feuil1!U160</f>
        <v>500</v>
      </c>
      <c r="D161" t="str">
        <f>Feuil1!I160</f>
        <v>C2</v>
      </c>
      <c r="E161">
        <f>Feuil1!J160</f>
        <v>-15</v>
      </c>
      <c r="F161" t="str">
        <f>Feuil1!K160</f>
        <v>M</v>
      </c>
      <c r="G161">
        <f>Feuil1!N160</f>
        <v>10240007</v>
      </c>
      <c r="H161" t="str">
        <f>Feuil1!E160</f>
        <v>T</v>
      </c>
      <c r="I161" s="23">
        <f>Feuil1!P160</f>
        <v>45919</v>
      </c>
      <c r="J161" t="str">
        <f>Feuil1!Q160</f>
        <v>validé</v>
      </c>
      <c r="K161" s="23">
        <f>Feuil1!S160</f>
        <v>0</v>
      </c>
      <c r="L161" t="str">
        <f>Feuil1!T160</f>
        <v>Attestation autoquestionnaire pour mineur</v>
      </c>
      <c r="M161" s="23">
        <f>Feuil1!H160</f>
        <v>40830</v>
      </c>
      <c r="N161" t="str">
        <f t="shared" si="2"/>
        <v>Compétition</v>
      </c>
    </row>
    <row r="162" spans="1:14" x14ac:dyDescent="0.25">
      <c r="A162">
        <f>Feuil1!D161</f>
        <v>248477</v>
      </c>
      <c r="B162" t="str">
        <f>Feuil1!B161&amp;" "&amp;Feuil1!C161</f>
        <v>DESPLOBINS Rose</v>
      </c>
      <c r="C162">
        <f>Feuil1!U161</f>
        <v>500</v>
      </c>
      <c r="D162" t="str">
        <f>Feuil1!I161</f>
        <v>M1</v>
      </c>
      <c r="E162">
        <f>Feuil1!J161</f>
        <v>-12</v>
      </c>
      <c r="F162" t="str">
        <f>Feuil1!K161</f>
        <v>F</v>
      </c>
      <c r="G162">
        <f>Feuil1!N161</f>
        <v>10240007</v>
      </c>
      <c r="H162" t="str">
        <f>Feuil1!E161</f>
        <v>P</v>
      </c>
      <c r="I162" s="23">
        <f>Feuil1!P161</f>
        <v>45919</v>
      </c>
      <c r="J162" t="str">
        <f>Feuil1!Q161</f>
        <v>validé</v>
      </c>
      <c r="K162" s="23">
        <f>Feuil1!S161</f>
        <v>0</v>
      </c>
      <c r="L162" t="str">
        <f>Feuil1!T161</f>
        <v>Attestation autoquestionnaire pour mineur</v>
      </c>
      <c r="M162" s="23">
        <f>Feuil1!H161</f>
        <v>41975</v>
      </c>
      <c r="N162" t="str">
        <f t="shared" si="2"/>
        <v>Loisir</v>
      </c>
    </row>
    <row r="163" spans="1:14" x14ac:dyDescent="0.25">
      <c r="A163">
        <f>Feuil1!D162</f>
        <v>248502</v>
      </c>
      <c r="B163" t="str">
        <f>Feuil1!B162&amp;" "&amp;Feuil1!C162</f>
        <v>DESRUELLES Pierre</v>
      </c>
      <c r="C163">
        <f>Feuil1!U162</f>
        <v>500</v>
      </c>
      <c r="D163" t="str">
        <f>Feuil1!I162</f>
        <v>M2</v>
      </c>
      <c r="E163">
        <f>Feuil1!J162</f>
        <v>-13</v>
      </c>
      <c r="F163" t="str">
        <f>Feuil1!K162</f>
        <v>M</v>
      </c>
      <c r="G163">
        <f>Feuil1!N162</f>
        <v>10240020</v>
      </c>
      <c r="H163" t="str">
        <f>Feuil1!E162</f>
        <v>P</v>
      </c>
      <c r="I163" s="23">
        <f>Feuil1!P162</f>
        <v>45924</v>
      </c>
      <c r="J163" t="str">
        <f>Feuil1!Q162</f>
        <v>validé</v>
      </c>
      <c r="K163" s="23">
        <f>Feuil1!S162</f>
        <v>0</v>
      </c>
      <c r="L163" t="str">
        <f>Feuil1!T162</f>
        <v>Attestation autoquestionnaire pour mineur</v>
      </c>
      <c r="M163" s="23">
        <f>Feuil1!H162</f>
        <v>41276</v>
      </c>
      <c r="N163" t="str">
        <f t="shared" si="2"/>
        <v>Loisir</v>
      </c>
    </row>
    <row r="164" spans="1:14" x14ac:dyDescent="0.25">
      <c r="A164">
        <f>Feuil1!D163</f>
        <v>248164</v>
      </c>
      <c r="B164" t="str">
        <f>Feuil1!B163&amp;" "&amp;Feuil1!C163</f>
        <v>DEURE Patrick</v>
      </c>
      <c r="C164">
        <f>Feuil1!U163</f>
        <v>500</v>
      </c>
      <c r="D164" t="str">
        <f>Feuil1!I163</f>
        <v>V50</v>
      </c>
      <c r="E164" t="str">
        <f>Feuil1!J163</f>
        <v>50+</v>
      </c>
      <c r="F164" t="str">
        <f>Feuil1!K163</f>
        <v>M</v>
      </c>
      <c r="G164">
        <f>Feuil1!N163</f>
        <v>10240039</v>
      </c>
      <c r="H164" t="str">
        <f>Feuil1!E163</f>
        <v>T</v>
      </c>
      <c r="I164" s="23">
        <f>Feuil1!P163</f>
        <v>45880</v>
      </c>
      <c r="J164" t="str">
        <f>Feuil1!Q163</f>
        <v>validé</v>
      </c>
      <c r="K164" s="23">
        <f>Feuil1!S163</f>
        <v>45552</v>
      </c>
      <c r="L164" t="str">
        <f>Feuil1!T163</f>
        <v>Attestation autoquestionnaire pour majeur</v>
      </c>
      <c r="M164" s="23">
        <f>Feuil1!H163</f>
        <v>26279</v>
      </c>
      <c r="N164" t="str">
        <f t="shared" si="2"/>
        <v>Compétition</v>
      </c>
    </row>
    <row r="165" spans="1:14" x14ac:dyDescent="0.25">
      <c r="A165">
        <f>Feuil1!D164</f>
        <v>247606</v>
      </c>
      <c r="B165" t="str">
        <f>Feuil1!B164&amp;" "&amp;Feuil1!C164</f>
        <v>DEVEZ Lionel</v>
      </c>
      <c r="C165">
        <f>Feuil1!U164</f>
        <v>811</v>
      </c>
      <c r="D165" t="str">
        <f>Feuil1!I164</f>
        <v>V40</v>
      </c>
      <c r="E165" t="str">
        <f>Feuil1!J164</f>
        <v>40+</v>
      </c>
      <c r="F165" t="str">
        <f>Feuil1!K164</f>
        <v>M</v>
      </c>
      <c r="G165">
        <f>Feuil1!N164</f>
        <v>10240020</v>
      </c>
      <c r="H165" t="str">
        <f>Feuil1!E164</f>
        <v>T</v>
      </c>
      <c r="I165" s="23">
        <f>Feuil1!P164</f>
        <v>45914</v>
      </c>
      <c r="J165" t="str">
        <f>Feuil1!Q164</f>
        <v>validé</v>
      </c>
      <c r="K165" s="23">
        <f>Feuil1!S164</f>
        <v>45492</v>
      </c>
      <c r="L165" t="str">
        <f>Feuil1!T164</f>
        <v>Attestation autoquestionnaire pour majeur</v>
      </c>
      <c r="M165" s="23">
        <f>Feuil1!H164</f>
        <v>31001</v>
      </c>
      <c r="N165" t="str">
        <f t="shared" si="2"/>
        <v>Compétition</v>
      </c>
    </row>
    <row r="166" spans="1:14" x14ac:dyDescent="0.25">
      <c r="A166">
        <f>Feuil1!D165</f>
        <v>248471</v>
      </c>
      <c r="B166" t="str">
        <f>Feuil1!B165&amp;" "&amp;Feuil1!C165</f>
        <v>DIGNAC Fréderic</v>
      </c>
      <c r="C166">
        <f>Feuil1!U165</f>
        <v>500</v>
      </c>
      <c r="D166" t="str">
        <f>Feuil1!I165</f>
        <v>V50</v>
      </c>
      <c r="E166" t="str">
        <f>Feuil1!J165</f>
        <v>50+</v>
      </c>
      <c r="F166" t="str">
        <f>Feuil1!K165</f>
        <v>M</v>
      </c>
      <c r="G166">
        <f>Feuil1!N165</f>
        <v>10240020</v>
      </c>
      <c r="H166" t="str">
        <f>Feuil1!E165</f>
        <v>P</v>
      </c>
      <c r="I166" s="23">
        <f>Feuil1!P165</f>
        <v>45917</v>
      </c>
      <c r="J166" t="str">
        <f>Feuil1!Q165</f>
        <v>validé</v>
      </c>
      <c r="K166" s="23">
        <f>Feuil1!S165</f>
        <v>45853</v>
      </c>
      <c r="L166" t="str">
        <f>Feuil1!T165</f>
        <v>Standard</v>
      </c>
      <c r="M166" s="23">
        <f>Feuil1!H165</f>
        <v>27590</v>
      </c>
      <c r="N166" t="str">
        <f t="shared" si="2"/>
        <v>Loisir</v>
      </c>
    </row>
    <row r="167" spans="1:14" x14ac:dyDescent="0.25">
      <c r="A167">
        <f>Feuil1!D166</f>
        <v>248538</v>
      </c>
      <c r="B167" t="str">
        <f>Feuil1!B166&amp;" "&amp;Feuil1!C166</f>
        <v>DIMITROFF Adam</v>
      </c>
      <c r="C167">
        <f>Feuil1!U166</f>
        <v>500</v>
      </c>
      <c r="D167" t="str">
        <f>Feuil1!I166</f>
        <v>B1</v>
      </c>
      <c r="E167">
        <f>Feuil1!J166</f>
        <v>-10</v>
      </c>
      <c r="F167" t="str">
        <f>Feuil1!K166</f>
        <v>M</v>
      </c>
      <c r="G167">
        <f>Feuil1!N166</f>
        <v>10240001</v>
      </c>
      <c r="H167" t="str">
        <f>Feuil1!E166</f>
        <v>P</v>
      </c>
      <c r="I167" s="23">
        <f>Feuil1!P166</f>
        <v>45932</v>
      </c>
      <c r="J167" t="str">
        <f>Feuil1!Q166</f>
        <v>validé</v>
      </c>
      <c r="K167" s="23">
        <f>Feuil1!S166</f>
        <v>0</v>
      </c>
      <c r="L167" t="str">
        <f>Feuil1!T166</f>
        <v>Attestation autoquestionnaire pour mineur</v>
      </c>
      <c r="M167" s="23">
        <f>Feuil1!H166</f>
        <v>42501</v>
      </c>
      <c r="N167" t="str">
        <f t="shared" si="2"/>
        <v>Loisir</v>
      </c>
    </row>
    <row r="168" spans="1:14" x14ac:dyDescent="0.25">
      <c r="A168">
        <f>Feuil1!D167</f>
        <v>246793</v>
      </c>
      <c r="B168" t="str">
        <f>Feuil1!B167&amp;" "&amp;Feuil1!C167</f>
        <v>DISTRIBUE Antoine</v>
      </c>
      <c r="C168">
        <f>Feuil1!U167</f>
        <v>837</v>
      </c>
      <c r="D168" t="str">
        <f>Feuil1!I167</f>
        <v>S</v>
      </c>
      <c r="E168">
        <f>Feuil1!J167</f>
        <v>-40</v>
      </c>
      <c r="F168" t="str">
        <f>Feuil1!K167</f>
        <v>M</v>
      </c>
      <c r="G168">
        <f>Feuil1!N167</f>
        <v>10240005</v>
      </c>
      <c r="H168" t="str">
        <f>Feuil1!E167</f>
        <v>T</v>
      </c>
      <c r="I168" s="23">
        <f>Feuil1!P167</f>
        <v>45902</v>
      </c>
      <c r="J168" t="str">
        <f>Feuil1!Q167</f>
        <v>validé</v>
      </c>
      <c r="K168" s="23">
        <f>Feuil1!S167</f>
        <v>44824</v>
      </c>
      <c r="L168" t="str">
        <f>Feuil1!T167</f>
        <v>Attestation autoquestionnaire pour majeur</v>
      </c>
      <c r="M168" s="23">
        <f>Feuil1!H167</f>
        <v>38436</v>
      </c>
      <c r="N168" t="str">
        <f t="shared" si="2"/>
        <v>Compétition</v>
      </c>
    </row>
    <row r="169" spans="1:14" x14ac:dyDescent="0.25">
      <c r="A169">
        <f>Feuil1!D168</f>
        <v>247634</v>
      </c>
      <c r="B169" t="str">
        <f>Feuil1!B168&amp;" "&amp;Feuil1!C168</f>
        <v>DJELIL Joan</v>
      </c>
      <c r="C169">
        <f>Feuil1!U168</f>
        <v>500</v>
      </c>
      <c r="D169" t="str">
        <f>Feuil1!I168</f>
        <v>V40</v>
      </c>
      <c r="E169" t="str">
        <f>Feuil1!J168</f>
        <v>40+</v>
      </c>
      <c r="F169" t="str">
        <f>Feuil1!K168</f>
        <v>M</v>
      </c>
      <c r="G169">
        <f>Feuil1!N168</f>
        <v>10240018</v>
      </c>
      <c r="H169" t="str">
        <f>Feuil1!E168</f>
        <v>A</v>
      </c>
      <c r="I169" s="23">
        <f>Feuil1!P168</f>
        <v>45854</v>
      </c>
      <c r="J169" t="str">
        <f>Feuil1!Q168</f>
        <v>validé</v>
      </c>
      <c r="K169" s="23">
        <f>Feuil1!S168</f>
        <v>45926</v>
      </c>
      <c r="L169" t="str">
        <f>Feuil1!T168</f>
        <v>Standard</v>
      </c>
      <c r="M169" s="23">
        <f>Feuil1!H168</f>
        <v>31295</v>
      </c>
      <c r="N169" t="str">
        <f t="shared" si="2"/>
        <v>Dirigeant</v>
      </c>
    </row>
    <row r="170" spans="1:14" x14ac:dyDescent="0.25">
      <c r="A170">
        <f>Feuil1!D169</f>
        <v>246590</v>
      </c>
      <c r="B170" t="str">
        <f>Feuil1!B169&amp;" "&amp;Feuil1!C169</f>
        <v>DOUCET Dominique</v>
      </c>
      <c r="C170">
        <f>Feuil1!U169</f>
        <v>500</v>
      </c>
      <c r="D170" t="str">
        <f>Feuil1!I169</f>
        <v>V65</v>
      </c>
      <c r="E170" t="str">
        <f>Feuil1!J169</f>
        <v>65+</v>
      </c>
      <c r="F170" t="str">
        <f>Feuil1!K169</f>
        <v>M</v>
      </c>
      <c r="G170">
        <f>Feuil1!N169</f>
        <v>10240007</v>
      </c>
      <c r="H170" t="str">
        <f>Feuil1!E169</f>
        <v>P</v>
      </c>
      <c r="I170" s="23">
        <f>Feuil1!P169</f>
        <v>45903</v>
      </c>
      <c r="J170" t="str">
        <f>Feuil1!Q169</f>
        <v>validé</v>
      </c>
      <c r="K170" s="23">
        <f>Feuil1!S169</f>
        <v>44819</v>
      </c>
      <c r="L170" t="str">
        <f>Feuil1!T169</f>
        <v>Attestation autoquestionnaire pour majeur</v>
      </c>
      <c r="M170" s="23">
        <f>Feuil1!H169</f>
        <v>21818</v>
      </c>
      <c r="N170" t="str">
        <f t="shared" si="2"/>
        <v>Loisir</v>
      </c>
    </row>
    <row r="171" spans="1:14" x14ac:dyDescent="0.25">
      <c r="A171">
        <f>Feuil1!D170</f>
        <v>247846</v>
      </c>
      <c r="B171" t="str">
        <f>Feuil1!B170&amp;" "&amp;Feuil1!C170</f>
        <v>DOUSSEAU Francis</v>
      </c>
      <c r="C171">
        <f>Feuil1!U170</f>
        <v>500</v>
      </c>
      <c r="D171" t="str">
        <f>Feuil1!I170</f>
        <v>V65</v>
      </c>
      <c r="E171" t="str">
        <f>Feuil1!J170</f>
        <v>65+</v>
      </c>
      <c r="F171" t="str">
        <f>Feuil1!K170</f>
        <v>M</v>
      </c>
      <c r="G171">
        <f>Feuil1!N170</f>
        <v>10240039</v>
      </c>
      <c r="H171" t="str">
        <f>Feuil1!E170</f>
        <v>T</v>
      </c>
      <c r="I171" s="23">
        <f>Feuil1!P170</f>
        <v>45899</v>
      </c>
      <c r="J171" t="str">
        <f>Feuil1!Q170</f>
        <v>validé</v>
      </c>
      <c r="K171" s="23">
        <f>Feuil1!S170</f>
        <v>45888</v>
      </c>
      <c r="L171" t="str">
        <f>Feuil1!T170</f>
        <v>Standard</v>
      </c>
      <c r="M171" s="23">
        <f>Feuil1!H170</f>
        <v>22209</v>
      </c>
      <c r="N171" t="str">
        <f t="shared" si="2"/>
        <v>Compétition</v>
      </c>
    </row>
    <row r="172" spans="1:14" x14ac:dyDescent="0.25">
      <c r="A172">
        <f>Feuil1!D171</f>
        <v>248398</v>
      </c>
      <c r="B172" t="str">
        <f>Feuil1!B171&amp;" "&amp;Feuil1!C171</f>
        <v>DOUSSEAU Mathys</v>
      </c>
      <c r="C172">
        <f>Feuil1!U171</f>
        <v>500</v>
      </c>
      <c r="D172" t="str">
        <f>Feuil1!I171</f>
        <v>M1</v>
      </c>
      <c r="E172">
        <f>Feuil1!J171</f>
        <v>-12</v>
      </c>
      <c r="F172" t="str">
        <f>Feuil1!K171</f>
        <v>M</v>
      </c>
      <c r="G172">
        <f>Feuil1!N171</f>
        <v>10240039</v>
      </c>
      <c r="H172" t="str">
        <f>Feuil1!E171</f>
        <v>P</v>
      </c>
      <c r="I172" s="23">
        <f>Feuil1!P171</f>
        <v>45904</v>
      </c>
      <c r="J172" t="str">
        <f>Feuil1!Q171</f>
        <v>validé</v>
      </c>
      <c r="K172" s="23">
        <f>Feuil1!S171</f>
        <v>0</v>
      </c>
      <c r="L172" t="str">
        <f>Feuil1!T171</f>
        <v>Attestation autoquestionnaire pour mineur</v>
      </c>
      <c r="M172" s="23">
        <f>Feuil1!H171</f>
        <v>41874</v>
      </c>
      <c r="N172" t="str">
        <f t="shared" si="2"/>
        <v>Loisir</v>
      </c>
    </row>
    <row r="173" spans="1:14" x14ac:dyDescent="0.25">
      <c r="A173">
        <f>Feuil1!D172</f>
        <v>247756</v>
      </c>
      <c r="B173" t="str">
        <f>Feuil1!B172&amp;" "&amp;Feuil1!C172</f>
        <v>DUBOCAGE Lucas</v>
      </c>
      <c r="C173">
        <f>Feuil1!U172</f>
        <v>613</v>
      </c>
      <c r="D173" t="str">
        <f>Feuil1!I172</f>
        <v>J1</v>
      </c>
      <c r="E173">
        <f>Feuil1!J172</f>
        <v>-16</v>
      </c>
      <c r="F173" t="str">
        <f>Feuil1!K172</f>
        <v>M</v>
      </c>
      <c r="G173">
        <f>Feuil1!N172</f>
        <v>10240020</v>
      </c>
      <c r="H173" t="str">
        <f>Feuil1!E172</f>
        <v>T</v>
      </c>
      <c r="I173" s="23">
        <f>Feuil1!P172</f>
        <v>45906</v>
      </c>
      <c r="J173" t="str">
        <f>Feuil1!Q172</f>
        <v>validé</v>
      </c>
      <c r="K173" s="23">
        <f>Feuil1!S172</f>
        <v>0</v>
      </c>
      <c r="L173" t="str">
        <f>Feuil1!T172</f>
        <v>Attestation autoquestionnaire pour mineur</v>
      </c>
      <c r="M173" s="23">
        <f>Feuil1!H172</f>
        <v>40422</v>
      </c>
      <c r="N173" t="str">
        <f t="shared" si="2"/>
        <v>Compétition</v>
      </c>
    </row>
    <row r="174" spans="1:14" x14ac:dyDescent="0.25">
      <c r="A174">
        <f>Feuil1!D173</f>
        <v>247109</v>
      </c>
      <c r="B174" t="str">
        <f>Feuil1!B173&amp;" "&amp;Feuil1!C173</f>
        <v>DUBOIS AOUN Dylan</v>
      </c>
      <c r="C174">
        <f>Feuil1!U173</f>
        <v>686</v>
      </c>
      <c r="D174" t="str">
        <f>Feuil1!I173</f>
        <v>J3</v>
      </c>
      <c r="E174">
        <f>Feuil1!J173</f>
        <v>-18</v>
      </c>
      <c r="F174" t="str">
        <f>Feuil1!K173</f>
        <v>M</v>
      </c>
      <c r="G174">
        <f>Feuil1!N173</f>
        <v>10240036</v>
      </c>
      <c r="H174" t="str">
        <f>Feuil1!E173</f>
        <v>T</v>
      </c>
      <c r="I174" s="23">
        <f>Feuil1!P173</f>
        <v>45896</v>
      </c>
      <c r="J174" t="str">
        <f>Feuil1!Q173</f>
        <v>validé</v>
      </c>
      <c r="K174" s="23">
        <f>Feuil1!S173</f>
        <v>45891</v>
      </c>
      <c r="L174" t="str">
        <f>Feuil1!T173</f>
        <v>Standard</v>
      </c>
      <c r="M174" s="23">
        <f>Feuil1!H173</f>
        <v>39785</v>
      </c>
      <c r="N174" t="str">
        <f t="shared" si="2"/>
        <v>Compétition</v>
      </c>
    </row>
    <row r="175" spans="1:14" x14ac:dyDescent="0.25">
      <c r="A175">
        <f>Feuil1!D174</f>
        <v>247388</v>
      </c>
      <c r="B175" t="str">
        <f>Feuil1!B174&amp;" "&amp;Feuil1!C174</f>
        <v>DUBOIS Delphine</v>
      </c>
      <c r="C175">
        <f>Feuil1!U174</f>
        <v>500</v>
      </c>
      <c r="D175" t="str">
        <f>Feuil1!I174</f>
        <v>V50</v>
      </c>
      <c r="E175" t="str">
        <f>Feuil1!J174</f>
        <v>50+</v>
      </c>
      <c r="F175" t="str">
        <f>Feuil1!K174</f>
        <v>F</v>
      </c>
      <c r="G175">
        <f>Feuil1!N174</f>
        <v>10240036</v>
      </c>
      <c r="H175" t="str">
        <f>Feuil1!E174</f>
        <v>A</v>
      </c>
      <c r="I175" s="23">
        <f>Feuil1!P174</f>
        <v>45854</v>
      </c>
      <c r="J175" t="str">
        <f>Feuil1!Q174</f>
        <v>validé</v>
      </c>
      <c r="K175" s="23">
        <f>Feuil1!S174</f>
        <v>45887</v>
      </c>
      <c r="L175" t="str">
        <f>Feuil1!T174</f>
        <v>Standard</v>
      </c>
      <c r="M175" s="23">
        <f>Feuil1!H174</f>
        <v>27404</v>
      </c>
      <c r="N175" t="str">
        <f t="shared" si="2"/>
        <v>Dirigeant</v>
      </c>
    </row>
    <row r="176" spans="1:14" x14ac:dyDescent="0.25">
      <c r="A176">
        <f>Feuil1!D175</f>
        <v>248081</v>
      </c>
      <c r="B176" t="str">
        <f>Feuil1!B175&amp;" "&amp;Feuil1!C175</f>
        <v>DUBOST Jean-Luc</v>
      </c>
      <c r="C176">
        <f>Feuil1!U175</f>
        <v>500</v>
      </c>
      <c r="D176" t="str">
        <f>Feuil1!I175</f>
        <v>V70</v>
      </c>
      <c r="E176" t="str">
        <f>Feuil1!J175</f>
        <v>70+</v>
      </c>
      <c r="F176" t="str">
        <f>Feuil1!K175</f>
        <v>M</v>
      </c>
      <c r="G176">
        <f>Feuil1!N175</f>
        <v>10240014</v>
      </c>
      <c r="H176" t="str">
        <f>Feuil1!E175</f>
        <v>P</v>
      </c>
      <c r="I176" s="23">
        <f>Feuil1!P175</f>
        <v>45912</v>
      </c>
      <c r="J176" t="str">
        <f>Feuil1!Q175</f>
        <v>validé</v>
      </c>
      <c r="K176" s="23">
        <f>Feuil1!S175</f>
        <v>45877</v>
      </c>
      <c r="L176" t="str">
        <f>Feuil1!T175</f>
        <v>Standard</v>
      </c>
      <c r="M176" s="23">
        <f>Feuil1!H175</f>
        <v>18951</v>
      </c>
      <c r="N176" t="str">
        <f t="shared" si="2"/>
        <v>Loisir</v>
      </c>
    </row>
    <row r="177" spans="1:14" x14ac:dyDescent="0.25">
      <c r="A177">
        <f>Feuil1!D176</f>
        <v>248442</v>
      </c>
      <c r="B177" t="str">
        <f>Feuil1!B176&amp;" "&amp;Feuil1!C176</f>
        <v>DUBREUIL Zohra</v>
      </c>
      <c r="C177">
        <f>Feuil1!U176</f>
        <v>500</v>
      </c>
      <c r="D177" t="str">
        <f>Feuil1!I176</f>
        <v>M1</v>
      </c>
      <c r="E177">
        <f>Feuil1!J176</f>
        <v>-12</v>
      </c>
      <c r="F177" t="str">
        <f>Feuil1!K176</f>
        <v>F</v>
      </c>
      <c r="G177">
        <f>Feuil1!N176</f>
        <v>10240020</v>
      </c>
      <c r="H177" t="str">
        <f>Feuil1!E176</f>
        <v>I</v>
      </c>
      <c r="I177" s="23">
        <f>Feuil1!P176</f>
        <v>45906</v>
      </c>
      <c r="J177" t="str">
        <f>Feuil1!Q176</f>
        <v>validé</v>
      </c>
      <c r="K177" s="23">
        <f>Feuil1!S176</f>
        <v>0</v>
      </c>
      <c r="L177" t="str">
        <f>Feuil1!T176</f>
        <v>Attestation autoquestionnaire pour mineur</v>
      </c>
      <c r="M177" s="23">
        <f>Feuil1!H176</f>
        <v>41796</v>
      </c>
      <c r="N177" t="str">
        <f t="shared" si="2"/>
        <v>Dirigeant</v>
      </c>
    </row>
    <row r="178" spans="1:14" x14ac:dyDescent="0.25">
      <c r="A178">
        <f>Feuil1!D177</f>
        <v>247648</v>
      </c>
      <c r="B178" t="str">
        <f>Feuil1!B177&amp;" "&amp;Feuil1!C177</f>
        <v>DUCASTELLE Bastien</v>
      </c>
      <c r="C178">
        <f>Feuil1!U177</f>
        <v>500</v>
      </c>
      <c r="D178" t="str">
        <f>Feuil1!I177</f>
        <v>J2</v>
      </c>
      <c r="E178">
        <f>Feuil1!J177</f>
        <v>-17</v>
      </c>
      <c r="F178" t="str">
        <f>Feuil1!K177</f>
        <v>M</v>
      </c>
      <c r="G178">
        <f>Feuil1!N177</f>
        <v>10240014</v>
      </c>
      <c r="H178" t="str">
        <f>Feuil1!E177</f>
        <v>T</v>
      </c>
      <c r="I178" s="23">
        <f>Feuil1!P177</f>
        <v>45920</v>
      </c>
      <c r="J178" t="str">
        <f>Feuil1!Q177</f>
        <v>validé</v>
      </c>
      <c r="K178" s="23">
        <f>Feuil1!S177</f>
        <v>0</v>
      </c>
      <c r="L178" t="str">
        <f>Feuil1!T177</f>
        <v>Attestation autoquestionnaire pour mineur</v>
      </c>
      <c r="M178" s="23">
        <f>Feuil1!H177</f>
        <v>40116</v>
      </c>
      <c r="N178" t="str">
        <f t="shared" si="2"/>
        <v>Compétition</v>
      </c>
    </row>
    <row r="179" spans="1:14" x14ac:dyDescent="0.25">
      <c r="A179">
        <f>Feuil1!D178</f>
        <v>248149</v>
      </c>
      <c r="B179" t="str">
        <f>Feuil1!B178&amp;" "&amp;Feuil1!C178</f>
        <v>DUPON Jean Francois</v>
      </c>
      <c r="C179">
        <f>Feuil1!U178</f>
        <v>500</v>
      </c>
      <c r="D179" t="str">
        <f>Feuil1!I178</f>
        <v>V85</v>
      </c>
      <c r="E179" t="str">
        <f>Feuil1!J178</f>
        <v>85+</v>
      </c>
      <c r="F179" t="str">
        <f>Feuil1!K178</f>
        <v>M</v>
      </c>
      <c r="G179">
        <f>Feuil1!N178</f>
        <v>10240020</v>
      </c>
      <c r="H179" t="str">
        <f>Feuil1!E178</f>
        <v>P</v>
      </c>
      <c r="I179" s="23">
        <f>Feuil1!P178</f>
        <v>45914</v>
      </c>
      <c r="J179" t="str">
        <f>Feuil1!Q178</f>
        <v>validé</v>
      </c>
      <c r="K179" s="23">
        <f>Feuil1!S178</f>
        <v>45908</v>
      </c>
      <c r="L179" t="str">
        <f>Feuil1!T178</f>
        <v>Standard</v>
      </c>
      <c r="M179" s="23">
        <f>Feuil1!H178</f>
        <v>13386</v>
      </c>
      <c r="N179" t="str">
        <f t="shared" si="2"/>
        <v>Loisir</v>
      </c>
    </row>
    <row r="180" spans="1:14" x14ac:dyDescent="0.25">
      <c r="A180">
        <f>Feuil1!D179</f>
        <v>248281</v>
      </c>
      <c r="B180" t="str">
        <f>Feuil1!B179&amp;" "&amp;Feuil1!C179</f>
        <v>DUPONT-LALOT Elyan</v>
      </c>
      <c r="C180">
        <f>Feuil1!U179</f>
        <v>500</v>
      </c>
      <c r="D180" t="str">
        <f>Feuil1!I179</f>
        <v>M2</v>
      </c>
      <c r="E180">
        <f>Feuil1!J179</f>
        <v>-13</v>
      </c>
      <c r="F180" t="str">
        <f>Feuil1!K179</f>
        <v>M</v>
      </c>
      <c r="G180">
        <f>Feuil1!N179</f>
        <v>10240020</v>
      </c>
      <c r="H180" t="str">
        <f>Feuil1!E179</f>
        <v>P</v>
      </c>
      <c r="I180" s="23">
        <f>Feuil1!P179</f>
        <v>45918</v>
      </c>
      <c r="J180" t="str">
        <f>Feuil1!Q179</f>
        <v>validé</v>
      </c>
      <c r="K180" s="23">
        <f>Feuil1!S179</f>
        <v>0</v>
      </c>
      <c r="L180" t="str">
        <f>Feuil1!T179</f>
        <v>Attestation autoquestionnaire pour mineur</v>
      </c>
      <c r="M180" s="23">
        <f>Feuil1!H179</f>
        <v>41296</v>
      </c>
      <c r="N180" t="str">
        <f t="shared" si="2"/>
        <v>Loisir</v>
      </c>
    </row>
    <row r="181" spans="1:14" x14ac:dyDescent="0.25">
      <c r="A181">
        <f>Feuil1!D180</f>
        <v>3311602</v>
      </c>
      <c r="B181" t="str">
        <f>Feuil1!B180&amp;" "&amp;Feuil1!C180</f>
        <v>DUPUIS Maxime</v>
      </c>
      <c r="C181">
        <f>Feuil1!U180</f>
        <v>1383</v>
      </c>
      <c r="D181" t="str">
        <f>Feuil1!I180</f>
        <v>S</v>
      </c>
      <c r="E181">
        <f>Feuil1!J180</f>
        <v>-40</v>
      </c>
      <c r="F181" t="str">
        <f>Feuil1!K180</f>
        <v>M</v>
      </c>
      <c r="G181">
        <f>Feuil1!N180</f>
        <v>10240001</v>
      </c>
      <c r="H181" t="str">
        <f>Feuil1!E180</f>
        <v>T</v>
      </c>
      <c r="I181" s="23">
        <f>Feuil1!P180</f>
        <v>45909</v>
      </c>
      <c r="J181" t="str">
        <f>Feuil1!Q180</f>
        <v>validé</v>
      </c>
      <c r="K181" s="23">
        <f>Feuil1!S180</f>
        <v>45119</v>
      </c>
      <c r="L181" t="str">
        <f>Feuil1!T180</f>
        <v>Attestation autoquestionnaire pour majeur</v>
      </c>
      <c r="M181" s="23">
        <f>Feuil1!H180</f>
        <v>32231</v>
      </c>
      <c r="N181" t="str">
        <f t="shared" si="2"/>
        <v>Compétition</v>
      </c>
    </row>
    <row r="182" spans="1:14" x14ac:dyDescent="0.25">
      <c r="A182">
        <f>Feuil1!D181</f>
        <v>244289</v>
      </c>
      <c r="B182" t="str">
        <f>Feuil1!B181&amp;" "&amp;Feuil1!C181</f>
        <v>DUPUY Gilles</v>
      </c>
      <c r="C182">
        <f>Feuil1!U181</f>
        <v>500</v>
      </c>
      <c r="D182" t="str">
        <f>Feuil1!I181</f>
        <v>V55</v>
      </c>
      <c r="E182" t="str">
        <f>Feuil1!J181</f>
        <v>55+</v>
      </c>
      <c r="F182" t="str">
        <f>Feuil1!K181</f>
        <v>M</v>
      </c>
      <c r="G182">
        <f>Feuil1!N181</f>
        <v>10240007</v>
      </c>
      <c r="H182" t="str">
        <f>Feuil1!E181</f>
        <v>T</v>
      </c>
      <c r="I182" s="23">
        <f>Feuil1!P181</f>
        <v>45868</v>
      </c>
      <c r="J182" t="str">
        <f>Feuil1!Q181</f>
        <v>validé</v>
      </c>
      <c r="K182" s="23">
        <f>Feuil1!S181</f>
        <v>45176</v>
      </c>
      <c r="L182" t="str">
        <f>Feuil1!T181</f>
        <v>Attestation autoquestionnaire pour majeur</v>
      </c>
      <c r="M182" s="23">
        <f>Feuil1!H181</f>
        <v>25264</v>
      </c>
      <c r="N182" t="str">
        <f t="shared" si="2"/>
        <v>Compétition</v>
      </c>
    </row>
    <row r="183" spans="1:14" x14ac:dyDescent="0.25">
      <c r="A183">
        <f>Feuil1!D182</f>
        <v>248488</v>
      </c>
      <c r="B183" t="str">
        <f>Feuil1!B182&amp;" "&amp;Feuil1!C182</f>
        <v>DURAND Kevin</v>
      </c>
      <c r="C183">
        <f>Feuil1!U182</f>
        <v>500</v>
      </c>
      <c r="D183" t="str">
        <f>Feuil1!I182</f>
        <v>S</v>
      </c>
      <c r="E183">
        <f>Feuil1!J182</f>
        <v>-40</v>
      </c>
      <c r="F183" t="str">
        <f>Feuil1!K182</f>
        <v>M</v>
      </c>
      <c r="G183">
        <f>Feuil1!N182</f>
        <v>10240001</v>
      </c>
      <c r="H183" t="str">
        <f>Feuil1!E182</f>
        <v>P</v>
      </c>
      <c r="I183" s="23">
        <f>Feuil1!P182</f>
        <v>45923</v>
      </c>
      <c r="J183" t="str">
        <f>Feuil1!Q182</f>
        <v>validé</v>
      </c>
      <c r="K183" s="23">
        <f>Feuil1!S182</f>
        <v>45920</v>
      </c>
      <c r="L183" t="str">
        <f>Feuil1!T182</f>
        <v>Standard</v>
      </c>
      <c r="M183" s="23">
        <f>Feuil1!H182</f>
        <v>32698</v>
      </c>
      <c r="N183" t="str">
        <f t="shared" si="2"/>
        <v>Loisir</v>
      </c>
    </row>
    <row r="184" spans="1:14" x14ac:dyDescent="0.25">
      <c r="A184">
        <f>Feuil1!D183</f>
        <v>247779</v>
      </c>
      <c r="B184" t="str">
        <f>Feuil1!B183&amp;" "&amp;Feuil1!C183</f>
        <v>DURANTHON Thomas</v>
      </c>
      <c r="C184">
        <f>Feuil1!U183</f>
        <v>500</v>
      </c>
      <c r="D184" t="str">
        <f>Feuil1!I183</f>
        <v>V50</v>
      </c>
      <c r="E184" t="str">
        <f>Feuil1!J183</f>
        <v>50+</v>
      </c>
      <c r="F184" t="str">
        <f>Feuil1!K183</f>
        <v>M</v>
      </c>
      <c r="G184">
        <f>Feuil1!N183</f>
        <v>10240026</v>
      </c>
      <c r="H184" t="str">
        <f>Feuil1!E183</f>
        <v>T</v>
      </c>
      <c r="I184" s="23">
        <f>Feuil1!P183</f>
        <v>45917</v>
      </c>
      <c r="J184" t="str">
        <f>Feuil1!Q183</f>
        <v>validé</v>
      </c>
      <c r="K184" s="23">
        <f>Feuil1!S183</f>
        <v>45468</v>
      </c>
      <c r="L184" t="str">
        <f>Feuil1!T183</f>
        <v>Attestation autoquestionnaire pour majeur</v>
      </c>
      <c r="M184" s="23">
        <f>Feuil1!H183</f>
        <v>26353</v>
      </c>
      <c r="N184" t="str">
        <f t="shared" si="2"/>
        <v>Compétition</v>
      </c>
    </row>
    <row r="185" spans="1:14" x14ac:dyDescent="0.25">
      <c r="A185">
        <f>Feuil1!D184</f>
        <v>248461</v>
      </c>
      <c r="B185" t="str">
        <f>Feuil1!B184&amp;" "&amp;Feuil1!C184</f>
        <v>DUTERTRE Elie</v>
      </c>
      <c r="C185">
        <f>Feuil1!U184</f>
        <v>500</v>
      </c>
      <c r="D185" t="str">
        <f>Feuil1!I184</f>
        <v>S</v>
      </c>
      <c r="E185">
        <f>Feuil1!J184</f>
        <v>-40</v>
      </c>
      <c r="F185" t="str">
        <f>Feuil1!K184</f>
        <v>M</v>
      </c>
      <c r="G185">
        <f>Feuil1!N184</f>
        <v>10240039</v>
      </c>
      <c r="H185" t="str">
        <f>Feuil1!E184</f>
        <v>T</v>
      </c>
      <c r="I185" s="23">
        <f>Feuil1!P184</f>
        <v>45917</v>
      </c>
      <c r="J185" t="str">
        <f>Feuil1!Q184</f>
        <v>validé</v>
      </c>
      <c r="K185" s="23">
        <f>Feuil1!S184</f>
        <v>45915</v>
      </c>
      <c r="L185" t="str">
        <f>Feuil1!T184</f>
        <v>Standard</v>
      </c>
      <c r="M185" s="23">
        <f>Feuil1!H184</f>
        <v>34247</v>
      </c>
      <c r="N185" t="str">
        <f t="shared" si="2"/>
        <v>Compétition</v>
      </c>
    </row>
    <row r="186" spans="1:14" x14ac:dyDescent="0.25">
      <c r="A186">
        <f>Feuil1!D185</f>
        <v>246744</v>
      </c>
      <c r="B186" t="str">
        <f>Feuil1!B185&amp;" "&amp;Feuil1!C185</f>
        <v>DUVIGNAC Catherine</v>
      </c>
      <c r="C186">
        <f>Feuil1!U185</f>
        <v>500</v>
      </c>
      <c r="D186" t="str">
        <f>Feuil1!I185</f>
        <v>V60</v>
      </c>
      <c r="E186" t="str">
        <f>Feuil1!J185</f>
        <v>60+</v>
      </c>
      <c r="F186" t="str">
        <f>Feuil1!K185</f>
        <v>F</v>
      </c>
      <c r="G186">
        <f>Feuil1!N185</f>
        <v>10240007</v>
      </c>
      <c r="H186" t="str">
        <f>Feuil1!E185</f>
        <v>P</v>
      </c>
      <c r="I186" s="23">
        <f>Feuil1!P185</f>
        <v>45905</v>
      </c>
      <c r="J186" t="str">
        <f>Feuil1!Q185</f>
        <v>validé</v>
      </c>
      <c r="K186" s="23">
        <f>Feuil1!S185</f>
        <v>45566</v>
      </c>
      <c r="L186" t="str">
        <f>Feuil1!T185</f>
        <v>Attestation autoquestionnaire pour majeur</v>
      </c>
      <c r="M186" s="23">
        <f>Feuil1!H185</f>
        <v>23041</v>
      </c>
      <c r="N186" t="str">
        <f t="shared" si="2"/>
        <v>Loisir</v>
      </c>
    </row>
    <row r="187" spans="1:14" x14ac:dyDescent="0.25">
      <c r="A187">
        <f>Feuil1!D186</f>
        <v>244559</v>
      </c>
      <c r="B187" t="str">
        <f>Feuil1!B186&amp;" "&amp;Feuil1!C186</f>
        <v>EHRISMANN Guillaume</v>
      </c>
      <c r="C187">
        <f>Feuil1!U186</f>
        <v>1030</v>
      </c>
      <c r="D187" t="str">
        <f>Feuil1!I186</f>
        <v>S</v>
      </c>
      <c r="E187">
        <f>Feuil1!J186</f>
        <v>-40</v>
      </c>
      <c r="F187" t="str">
        <f>Feuil1!K186</f>
        <v>M</v>
      </c>
      <c r="G187">
        <f>Feuil1!N186</f>
        <v>10240015</v>
      </c>
      <c r="H187" t="str">
        <f>Feuil1!E186</f>
        <v>T</v>
      </c>
      <c r="I187" s="23">
        <f>Feuil1!P186</f>
        <v>45912</v>
      </c>
      <c r="J187" t="str">
        <f>Feuil1!Q186</f>
        <v>validé</v>
      </c>
      <c r="K187" s="23">
        <f>Feuil1!S186</f>
        <v>45556</v>
      </c>
      <c r="L187" t="str">
        <f>Feuil1!T186</f>
        <v>Attestation autoquestionnaire pour majeur</v>
      </c>
      <c r="M187" s="23">
        <f>Feuil1!H186</f>
        <v>33514</v>
      </c>
      <c r="N187" t="str">
        <f t="shared" si="2"/>
        <v>Compétition</v>
      </c>
    </row>
    <row r="188" spans="1:14" x14ac:dyDescent="0.25">
      <c r="A188">
        <f>Feuil1!D187</f>
        <v>248512</v>
      </c>
      <c r="B188" t="str">
        <f>Feuil1!B187&amp;" "&amp;Feuil1!C187</f>
        <v>ELMAGHNOUJI Sofian</v>
      </c>
      <c r="C188">
        <f>Feuil1!U187</f>
        <v>500</v>
      </c>
      <c r="D188" t="str">
        <f>Feuil1!I187</f>
        <v>M1</v>
      </c>
      <c r="E188">
        <f>Feuil1!J187</f>
        <v>-12</v>
      </c>
      <c r="F188" t="str">
        <f>Feuil1!K187</f>
        <v>M</v>
      </c>
      <c r="G188">
        <f>Feuil1!N187</f>
        <v>10240020</v>
      </c>
      <c r="H188" t="str">
        <f>Feuil1!E187</f>
        <v>I</v>
      </c>
      <c r="I188" s="23">
        <f>Feuil1!P187</f>
        <v>45925</v>
      </c>
      <c r="J188" t="str">
        <f>Feuil1!Q187</f>
        <v>validé</v>
      </c>
      <c r="K188" s="23">
        <f>Feuil1!S187</f>
        <v>0</v>
      </c>
      <c r="L188" t="str">
        <f>Feuil1!T187</f>
        <v>Attestation autoquestionnaire pour mineur</v>
      </c>
      <c r="M188" s="23">
        <f>Feuil1!H187</f>
        <v>41843</v>
      </c>
      <c r="N188" t="str">
        <f t="shared" si="2"/>
        <v>Dirigeant</v>
      </c>
    </row>
    <row r="189" spans="1:14" x14ac:dyDescent="0.25">
      <c r="A189">
        <f>Feuil1!D188</f>
        <v>248509</v>
      </c>
      <c r="B189" t="str">
        <f>Feuil1!B188&amp;" "&amp;Feuil1!C188</f>
        <v>ESPECHE Romain</v>
      </c>
      <c r="C189">
        <f>Feuil1!U188</f>
        <v>500</v>
      </c>
      <c r="D189" t="str">
        <f>Feuil1!I188</f>
        <v>B1</v>
      </c>
      <c r="E189">
        <f>Feuil1!J188</f>
        <v>-10</v>
      </c>
      <c r="F189" t="str">
        <f>Feuil1!K188</f>
        <v>M</v>
      </c>
      <c r="G189">
        <f>Feuil1!N188</f>
        <v>10240014</v>
      </c>
      <c r="H189" t="str">
        <f>Feuil1!E188</f>
        <v>P</v>
      </c>
      <c r="I189" s="23">
        <f>Feuil1!P188</f>
        <v>45925</v>
      </c>
      <c r="J189" t="str">
        <f>Feuil1!Q188</f>
        <v>validé</v>
      </c>
      <c r="K189" s="23">
        <f>Feuil1!S188</f>
        <v>0</v>
      </c>
      <c r="L189" t="str">
        <f>Feuil1!T188</f>
        <v>Attestation autoquestionnaire pour mineur</v>
      </c>
      <c r="M189" s="23">
        <f>Feuil1!H188</f>
        <v>42636</v>
      </c>
      <c r="N189" t="str">
        <f t="shared" si="2"/>
        <v>Loisir</v>
      </c>
    </row>
    <row r="190" spans="1:14" x14ac:dyDescent="0.25">
      <c r="A190">
        <f>Feuil1!D189</f>
        <v>2444</v>
      </c>
      <c r="B190" t="str">
        <f>Feuil1!B189&amp;" "&amp;Feuil1!C189</f>
        <v>ESTOR Christian</v>
      </c>
      <c r="C190">
        <f>Feuil1!U189</f>
        <v>833</v>
      </c>
      <c r="D190" t="str">
        <f>Feuil1!I189</f>
        <v>V70</v>
      </c>
      <c r="E190" t="str">
        <f>Feuil1!J189</f>
        <v>70+</v>
      </c>
      <c r="F190" t="str">
        <f>Feuil1!K189</f>
        <v>M</v>
      </c>
      <c r="G190">
        <f>Feuil1!N189</f>
        <v>10240002</v>
      </c>
      <c r="H190" t="str">
        <f>Feuil1!E189</f>
        <v>A</v>
      </c>
      <c r="I190" s="23">
        <f>Feuil1!P189</f>
        <v>45849</v>
      </c>
      <c r="J190" t="str">
        <f>Feuil1!Q189</f>
        <v>validé</v>
      </c>
      <c r="K190" s="23">
        <f>Feuil1!S189</f>
        <v>0</v>
      </c>
      <c r="L190" t="str">
        <f>Feuil1!T189</f>
        <v>Sans pratique sportive</v>
      </c>
      <c r="M190" s="23">
        <f>Feuil1!H189</f>
        <v>19612</v>
      </c>
      <c r="N190" t="str">
        <f t="shared" si="2"/>
        <v>Dirigeant</v>
      </c>
    </row>
    <row r="191" spans="1:14" x14ac:dyDescent="0.25">
      <c r="A191">
        <f>Feuil1!D190</f>
        <v>247222</v>
      </c>
      <c r="B191" t="str">
        <f>Feuil1!B190&amp;" "&amp;Feuil1!C190</f>
        <v>EVRARD Julien</v>
      </c>
      <c r="C191">
        <f>Feuil1!U190</f>
        <v>537</v>
      </c>
      <c r="D191" t="str">
        <f>Feuil1!I190</f>
        <v>S</v>
      </c>
      <c r="E191">
        <f>Feuil1!J190</f>
        <v>-40</v>
      </c>
      <c r="F191" t="str">
        <f>Feuil1!K190</f>
        <v>M</v>
      </c>
      <c r="G191">
        <f>Feuil1!N190</f>
        <v>10240020</v>
      </c>
      <c r="H191" t="str">
        <f>Feuil1!E190</f>
        <v>P</v>
      </c>
      <c r="I191" s="23">
        <f>Feuil1!P190</f>
        <v>45906</v>
      </c>
      <c r="J191" t="str">
        <f>Feuil1!Q190</f>
        <v>validé</v>
      </c>
      <c r="K191" s="23">
        <f>Feuil1!S190</f>
        <v>45261</v>
      </c>
      <c r="L191" t="str">
        <f>Feuil1!T190</f>
        <v>Attestation autoquestionnaire pour majeur</v>
      </c>
      <c r="M191" s="23">
        <f>Feuil1!H190</f>
        <v>38530</v>
      </c>
      <c r="N191" t="str">
        <f t="shared" si="2"/>
        <v>Loisir</v>
      </c>
    </row>
    <row r="192" spans="1:14" x14ac:dyDescent="0.25">
      <c r="A192">
        <f>Feuil1!D191</f>
        <v>248375</v>
      </c>
      <c r="B192" t="str">
        <f>Feuil1!B191&amp;" "&amp;Feuil1!C191</f>
        <v>EYTIER Paul</v>
      </c>
      <c r="C192">
        <f>Feuil1!U191</f>
        <v>500</v>
      </c>
      <c r="D192" t="str">
        <f>Feuil1!I191</f>
        <v>B1</v>
      </c>
      <c r="E192">
        <f>Feuil1!J191</f>
        <v>-10</v>
      </c>
      <c r="F192" t="str">
        <f>Feuil1!K191</f>
        <v>M</v>
      </c>
      <c r="G192">
        <f>Feuil1!N191</f>
        <v>10240020</v>
      </c>
      <c r="H192" t="str">
        <f>Feuil1!E191</f>
        <v>P</v>
      </c>
      <c r="I192" s="23">
        <f>Feuil1!P191</f>
        <v>45906</v>
      </c>
      <c r="J192" t="str">
        <f>Feuil1!Q191</f>
        <v>validé</v>
      </c>
      <c r="K192" s="23">
        <f>Feuil1!S191</f>
        <v>0</v>
      </c>
      <c r="L192" t="str">
        <f>Feuil1!T191</f>
        <v>Attestation autoquestionnaire pour mineur</v>
      </c>
      <c r="M192" s="23">
        <f>Feuil1!H191</f>
        <v>42674</v>
      </c>
      <c r="N192" t="str">
        <f t="shared" si="2"/>
        <v>Loisir</v>
      </c>
    </row>
    <row r="193" spans="1:14" x14ac:dyDescent="0.25">
      <c r="A193">
        <f>Feuil1!D192</f>
        <v>247523</v>
      </c>
      <c r="B193" t="str">
        <f>Feuil1!B192&amp;" "&amp;Feuil1!C192</f>
        <v>FAGE Corentin</v>
      </c>
      <c r="C193">
        <f>Feuil1!U192</f>
        <v>636</v>
      </c>
      <c r="D193" t="str">
        <f>Feuil1!I192</f>
        <v>J1</v>
      </c>
      <c r="E193">
        <f>Feuil1!J192</f>
        <v>-16</v>
      </c>
      <c r="F193" t="str">
        <f>Feuil1!K192</f>
        <v>M</v>
      </c>
      <c r="G193">
        <f>Feuil1!N192</f>
        <v>10240018</v>
      </c>
      <c r="H193" t="str">
        <f>Feuil1!E192</f>
        <v>T</v>
      </c>
      <c r="I193" s="23">
        <f>Feuil1!P192</f>
        <v>45919</v>
      </c>
      <c r="J193" t="str">
        <f>Feuil1!Q192</f>
        <v>validé</v>
      </c>
      <c r="K193" s="23">
        <f>Feuil1!S192</f>
        <v>0</v>
      </c>
      <c r="L193" t="str">
        <f>Feuil1!T192</f>
        <v>Attestation autoquestionnaire pour mineur</v>
      </c>
      <c r="M193" s="23">
        <f>Feuil1!H192</f>
        <v>40429</v>
      </c>
      <c r="N193" t="str">
        <f t="shared" si="2"/>
        <v>Compétition</v>
      </c>
    </row>
    <row r="194" spans="1:14" x14ac:dyDescent="0.25">
      <c r="A194">
        <f>Feuil1!D193</f>
        <v>248482</v>
      </c>
      <c r="B194" t="str">
        <f>Feuil1!B193&amp;" "&amp;Feuil1!C193</f>
        <v>FAGE Virginie</v>
      </c>
      <c r="C194">
        <f>Feuil1!U193</f>
        <v>500</v>
      </c>
      <c r="D194" t="str">
        <f>Feuil1!I193</f>
        <v>V40</v>
      </c>
      <c r="E194" t="str">
        <f>Feuil1!J193</f>
        <v>40+</v>
      </c>
      <c r="F194" t="str">
        <f>Feuil1!K193</f>
        <v>F</v>
      </c>
      <c r="G194">
        <f>Feuil1!N193</f>
        <v>10240018</v>
      </c>
      <c r="H194" t="str">
        <f>Feuil1!E193</f>
        <v>P</v>
      </c>
      <c r="I194" s="23">
        <f>Feuil1!P193</f>
        <v>45919</v>
      </c>
      <c r="J194" t="str">
        <f>Feuil1!Q193</f>
        <v>validé</v>
      </c>
      <c r="K194" s="23">
        <f>Feuil1!S193</f>
        <v>45898</v>
      </c>
      <c r="L194" t="str">
        <f>Feuil1!T193</f>
        <v>Standard</v>
      </c>
      <c r="M194" s="23">
        <f>Feuil1!H193</f>
        <v>30550</v>
      </c>
      <c r="N194" t="str">
        <f t="shared" si="2"/>
        <v>Loisir</v>
      </c>
    </row>
    <row r="195" spans="1:14" x14ac:dyDescent="0.25">
      <c r="A195">
        <f>Feuil1!D194</f>
        <v>247720</v>
      </c>
      <c r="B195" t="str">
        <f>Feuil1!B194&amp;" "&amp;Feuil1!C194</f>
        <v>FARDOUX Lucas</v>
      </c>
      <c r="C195">
        <f>Feuil1!U194</f>
        <v>500</v>
      </c>
      <c r="D195" t="str">
        <f>Feuil1!I194</f>
        <v>M2</v>
      </c>
      <c r="E195">
        <f>Feuil1!J194</f>
        <v>-13</v>
      </c>
      <c r="F195" t="str">
        <f>Feuil1!K194</f>
        <v>M</v>
      </c>
      <c r="G195">
        <f>Feuil1!N194</f>
        <v>10240018</v>
      </c>
      <c r="H195" t="str">
        <f>Feuil1!E194</f>
        <v>P</v>
      </c>
      <c r="I195" s="23">
        <f>Feuil1!P194</f>
        <v>45919</v>
      </c>
      <c r="J195" t="str">
        <f>Feuil1!Q194</f>
        <v>validé</v>
      </c>
      <c r="K195" s="23">
        <f>Feuil1!S194</f>
        <v>0</v>
      </c>
      <c r="L195" t="str">
        <f>Feuil1!T194</f>
        <v>Attestation autoquestionnaire pour mineur</v>
      </c>
      <c r="M195" s="23">
        <f>Feuil1!H194</f>
        <v>41489</v>
      </c>
      <c r="N195" t="str">
        <f t="shared" si="2"/>
        <v>Loisir</v>
      </c>
    </row>
    <row r="196" spans="1:14" x14ac:dyDescent="0.25">
      <c r="A196">
        <f>Feuil1!D195</f>
        <v>244810</v>
      </c>
      <c r="B196" t="str">
        <f>Feuil1!B195&amp;" "&amp;Feuil1!C195</f>
        <v>FARINEAU Denis</v>
      </c>
      <c r="C196">
        <f>Feuil1!U195</f>
        <v>572</v>
      </c>
      <c r="D196" t="str">
        <f>Feuil1!I195</f>
        <v>V60</v>
      </c>
      <c r="E196" t="str">
        <f>Feuil1!J195</f>
        <v>60+</v>
      </c>
      <c r="F196" t="str">
        <f>Feuil1!K195</f>
        <v>M</v>
      </c>
      <c r="G196">
        <f>Feuil1!N195</f>
        <v>10240020</v>
      </c>
      <c r="H196" t="str">
        <f>Feuil1!E195</f>
        <v>T</v>
      </c>
      <c r="I196" s="23">
        <f>Feuil1!P195</f>
        <v>45906</v>
      </c>
      <c r="J196" t="str">
        <f>Feuil1!Q195</f>
        <v>validé</v>
      </c>
      <c r="K196" s="23">
        <f>Feuil1!S195</f>
        <v>45098</v>
      </c>
      <c r="L196" t="str">
        <f>Feuil1!T195</f>
        <v>Attestation autoquestionnaire pour majeur</v>
      </c>
      <c r="M196" s="23">
        <f>Feuil1!H195</f>
        <v>23483</v>
      </c>
      <c r="N196" t="str">
        <f t="shared" si="2"/>
        <v>Compétition</v>
      </c>
    </row>
    <row r="197" spans="1:14" x14ac:dyDescent="0.25">
      <c r="A197">
        <f>Feuil1!D196</f>
        <v>248444</v>
      </c>
      <c r="B197" t="str">
        <f>Feuil1!B196&amp;" "&amp;Feuil1!C196</f>
        <v>FAUQUEUX Louis</v>
      </c>
      <c r="C197">
        <f>Feuil1!U196</f>
        <v>500</v>
      </c>
      <c r="D197" t="str">
        <f>Feuil1!I196</f>
        <v>M1</v>
      </c>
      <c r="E197">
        <f>Feuil1!J196</f>
        <v>-12</v>
      </c>
      <c r="F197" t="str">
        <f>Feuil1!K196</f>
        <v>M</v>
      </c>
      <c r="G197">
        <f>Feuil1!N196</f>
        <v>10240020</v>
      </c>
      <c r="H197" t="str">
        <f>Feuil1!E196</f>
        <v>I</v>
      </c>
      <c r="I197" s="23">
        <f>Feuil1!P196</f>
        <v>45907</v>
      </c>
      <c r="J197" t="str">
        <f>Feuil1!Q196</f>
        <v>validé</v>
      </c>
      <c r="K197" s="23">
        <f>Feuil1!S196</f>
        <v>0</v>
      </c>
      <c r="L197" t="str">
        <f>Feuil1!T196</f>
        <v>Attestation autoquestionnaire pour mineur</v>
      </c>
      <c r="M197" s="23">
        <f>Feuil1!H196</f>
        <v>41865</v>
      </c>
      <c r="N197" t="str">
        <f t="shared" ref="N197:N260" si="3">IF(H197="T","Compétition",IF(H197="P","Loisir","Dirigeant"))</f>
        <v>Dirigeant</v>
      </c>
    </row>
    <row r="198" spans="1:14" x14ac:dyDescent="0.25">
      <c r="A198">
        <f>Feuil1!D197</f>
        <v>247582</v>
      </c>
      <c r="B198" t="str">
        <f>Feuil1!B197&amp;" "&amp;Feuil1!C197</f>
        <v>FAURE Adrien</v>
      </c>
      <c r="C198">
        <f>Feuil1!U197</f>
        <v>860</v>
      </c>
      <c r="D198" t="str">
        <f>Feuil1!I197</f>
        <v>J2</v>
      </c>
      <c r="E198">
        <f>Feuil1!J197</f>
        <v>-17</v>
      </c>
      <c r="F198" t="str">
        <f>Feuil1!K197</f>
        <v>M</v>
      </c>
      <c r="G198">
        <f>Feuil1!N197</f>
        <v>10240015</v>
      </c>
      <c r="H198" t="str">
        <f>Feuil1!E197</f>
        <v>T</v>
      </c>
      <c r="I198" s="23">
        <f>Feuil1!P197</f>
        <v>45912</v>
      </c>
      <c r="J198" t="str">
        <f>Feuil1!Q197</f>
        <v>validé</v>
      </c>
      <c r="K198" s="23">
        <f>Feuil1!S197</f>
        <v>45897</v>
      </c>
      <c r="L198" t="str">
        <f>Feuil1!T197</f>
        <v>Standard</v>
      </c>
      <c r="M198" s="23">
        <f>Feuil1!H197</f>
        <v>40148</v>
      </c>
      <c r="N198" t="str">
        <f t="shared" si="3"/>
        <v>Compétition</v>
      </c>
    </row>
    <row r="199" spans="1:14" x14ac:dyDescent="0.25">
      <c r="A199">
        <f>Feuil1!D198</f>
        <v>248432</v>
      </c>
      <c r="B199" t="str">
        <f>Feuil1!B198&amp;" "&amp;Feuil1!C198</f>
        <v>FAURE Céline</v>
      </c>
      <c r="C199">
        <f>Feuil1!U198</f>
        <v>500</v>
      </c>
      <c r="D199" t="str">
        <f>Feuil1!I198</f>
        <v>V40</v>
      </c>
      <c r="E199" t="str">
        <f>Feuil1!J198</f>
        <v>40+</v>
      </c>
      <c r="F199" t="str">
        <f>Feuil1!K198</f>
        <v>F</v>
      </c>
      <c r="G199">
        <f>Feuil1!N198</f>
        <v>10240015</v>
      </c>
      <c r="H199" t="str">
        <f>Feuil1!E198</f>
        <v>A</v>
      </c>
      <c r="I199" s="23">
        <f>Feuil1!P198</f>
        <v>45856</v>
      </c>
      <c r="J199" t="str">
        <f>Feuil1!Q198</f>
        <v>validé</v>
      </c>
      <c r="K199" s="23">
        <f>Feuil1!S198</f>
        <v>0</v>
      </c>
      <c r="L199" t="str">
        <f>Feuil1!T198</f>
        <v>Sans pratique sportive</v>
      </c>
      <c r="M199" s="23">
        <f>Feuil1!H198</f>
        <v>30102</v>
      </c>
      <c r="N199" t="str">
        <f t="shared" si="3"/>
        <v>Dirigeant</v>
      </c>
    </row>
    <row r="200" spans="1:14" x14ac:dyDescent="0.25">
      <c r="A200">
        <f>Feuil1!D199</f>
        <v>5712992</v>
      </c>
      <c r="B200" t="str">
        <f>Feuil1!B199&amp;" "&amp;Feuil1!C199</f>
        <v>FAURE Eric</v>
      </c>
      <c r="C200">
        <f>Feuil1!U199</f>
        <v>920</v>
      </c>
      <c r="D200" t="str">
        <f>Feuil1!I199</f>
        <v>V70</v>
      </c>
      <c r="E200" t="str">
        <f>Feuil1!J199</f>
        <v>70+</v>
      </c>
      <c r="F200" t="str">
        <f>Feuil1!K199</f>
        <v>M</v>
      </c>
      <c r="G200">
        <f>Feuil1!N199</f>
        <v>10240002</v>
      </c>
      <c r="H200" t="str">
        <f>Feuil1!E199</f>
        <v>A</v>
      </c>
      <c r="I200" s="23">
        <f>Feuil1!P199</f>
        <v>45849</v>
      </c>
      <c r="J200" t="str">
        <f>Feuil1!Q199</f>
        <v>validé</v>
      </c>
      <c r="K200" s="23">
        <f>Feuil1!S199</f>
        <v>0</v>
      </c>
      <c r="L200" t="str">
        <f>Feuil1!T199</f>
        <v>Attestation autoquestionnaire pour majeur</v>
      </c>
      <c r="M200" s="23">
        <f>Feuil1!H199</f>
        <v>19994</v>
      </c>
      <c r="N200" t="str">
        <f t="shared" si="3"/>
        <v>Dirigeant</v>
      </c>
    </row>
    <row r="201" spans="1:14" x14ac:dyDescent="0.25">
      <c r="A201">
        <f>Feuil1!D200</f>
        <v>248433</v>
      </c>
      <c r="B201" t="str">
        <f>Feuil1!B200&amp;" "&amp;Feuil1!C200</f>
        <v>FEBVRE Evan</v>
      </c>
      <c r="C201">
        <f>Feuil1!U200</f>
        <v>500</v>
      </c>
      <c r="D201" t="str">
        <f>Feuil1!I200</f>
        <v>C1</v>
      </c>
      <c r="E201">
        <f>Feuil1!J200</f>
        <v>-14</v>
      </c>
      <c r="F201" t="str">
        <f>Feuil1!K200</f>
        <v>M</v>
      </c>
      <c r="G201">
        <f>Feuil1!N200</f>
        <v>10240005</v>
      </c>
      <c r="H201" t="str">
        <f>Feuil1!E200</f>
        <v>T</v>
      </c>
      <c r="I201" s="23">
        <f>Feuil1!P200</f>
        <v>45903</v>
      </c>
      <c r="J201" t="str">
        <f>Feuil1!Q200</f>
        <v>validé</v>
      </c>
      <c r="K201" s="23">
        <f>Feuil1!S200</f>
        <v>0</v>
      </c>
      <c r="L201" t="str">
        <f>Feuil1!T200</f>
        <v>Attestation autoquestionnaire pour mineur</v>
      </c>
      <c r="M201" s="23">
        <f>Feuil1!H200</f>
        <v>41184</v>
      </c>
      <c r="N201" t="str">
        <f t="shared" si="3"/>
        <v>Compétition</v>
      </c>
    </row>
    <row r="202" spans="1:14" x14ac:dyDescent="0.25">
      <c r="A202">
        <f>Feuil1!D201</f>
        <v>248436</v>
      </c>
      <c r="B202" t="str">
        <f>Feuil1!B201&amp;" "&amp;Feuil1!C201</f>
        <v>FERNANDES-IMOLA Sasha</v>
      </c>
      <c r="C202">
        <f>Feuil1!U201</f>
        <v>500</v>
      </c>
      <c r="D202" t="str">
        <f>Feuil1!I201</f>
        <v>P</v>
      </c>
      <c r="E202">
        <f>Feuil1!J201</f>
        <v>-9</v>
      </c>
      <c r="F202" t="str">
        <f>Feuil1!K201</f>
        <v>M</v>
      </c>
      <c r="G202">
        <f>Feuil1!N201</f>
        <v>10240020</v>
      </c>
      <c r="H202" t="str">
        <f>Feuil1!E201</f>
        <v>I</v>
      </c>
      <c r="I202" s="23">
        <f>Feuil1!P201</f>
        <v>45906</v>
      </c>
      <c r="J202" t="str">
        <f>Feuil1!Q201</f>
        <v>validé</v>
      </c>
      <c r="K202" s="23">
        <f>Feuil1!S201</f>
        <v>0</v>
      </c>
      <c r="L202" t="str">
        <f>Feuil1!T201</f>
        <v>Attestation autoquestionnaire pour mineur</v>
      </c>
      <c r="M202" s="23">
        <f>Feuil1!H201</f>
        <v>42860</v>
      </c>
      <c r="N202" t="str">
        <f t="shared" si="3"/>
        <v>Dirigeant</v>
      </c>
    </row>
    <row r="203" spans="1:14" x14ac:dyDescent="0.25">
      <c r="A203">
        <f>Feuil1!D202</f>
        <v>248503</v>
      </c>
      <c r="B203" t="str">
        <f>Feuil1!B202&amp;" "&amp;Feuil1!C202</f>
        <v>FERNANDEZ Nathan</v>
      </c>
      <c r="C203">
        <f>Feuil1!U202</f>
        <v>500</v>
      </c>
      <c r="D203" t="str">
        <f>Feuil1!I202</f>
        <v>M2</v>
      </c>
      <c r="E203">
        <f>Feuil1!J202</f>
        <v>-13</v>
      </c>
      <c r="F203" t="str">
        <f>Feuil1!K202</f>
        <v>M</v>
      </c>
      <c r="G203">
        <f>Feuil1!N202</f>
        <v>10240001</v>
      </c>
      <c r="H203" t="str">
        <f>Feuil1!E202</f>
        <v>P</v>
      </c>
      <c r="I203" s="23">
        <f>Feuil1!P202</f>
        <v>45925</v>
      </c>
      <c r="J203" t="str">
        <f>Feuil1!Q202</f>
        <v>validé</v>
      </c>
      <c r="K203" s="23">
        <f>Feuil1!S202</f>
        <v>0</v>
      </c>
      <c r="L203" t="str">
        <f>Feuil1!T202</f>
        <v>Attestation autoquestionnaire pour mineur</v>
      </c>
      <c r="M203" s="23">
        <f>Feuil1!H202</f>
        <v>41502</v>
      </c>
      <c r="N203" t="str">
        <f t="shared" si="3"/>
        <v>Loisir</v>
      </c>
    </row>
    <row r="204" spans="1:14" x14ac:dyDescent="0.25">
      <c r="A204">
        <f>Feuil1!D203</f>
        <v>248236</v>
      </c>
      <c r="B204" t="str">
        <f>Feuil1!B203&amp;" "&amp;Feuil1!C203</f>
        <v>FERREYRA LONGUET Andrès</v>
      </c>
      <c r="C204">
        <f>Feuil1!U203</f>
        <v>500</v>
      </c>
      <c r="D204" t="str">
        <f>Feuil1!I203</f>
        <v>P</v>
      </c>
      <c r="E204">
        <f>Feuil1!J203</f>
        <v>-9</v>
      </c>
      <c r="F204" t="str">
        <f>Feuil1!K203</f>
        <v>M</v>
      </c>
      <c r="G204">
        <f>Feuil1!N203</f>
        <v>10240014</v>
      </c>
      <c r="H204" t="str">
        <f>Feuil1!E203</f>
        <v>P</v>
      </c>
      <c r="I204" s="23">
        <f>Feuil1!P203</f>
        <v>45925</v>
      </c>
      <c r="J204" t="str">
        <f>Feuil1!Q203</f>
        <v>validé</v>
      </c>
      <c r="K204" s="23">
        <f>Feuil1!S203</f>
        <v>0</v>
      </c>
      <c r="L204" t="str">
        <f>Feuil1!T203</f>
        <v>Attestation autoquestionnaire pour mineur</v>
      </c>
      <c r="M204" s="23">
        <f>Feuil1!H203</f>
        <v>42936</v>
      </c>
      <c r="N204" t="str">
        <f t="shared" si="3"/>
        <v>Loisir</v>
      </c>
    </row>
    <row r="205" spans="1:14" x14ac:dyDescent="0.25">
      <c r="A205">
        <f>Feuil1!D204</f>
        <v>248540</v>
      </c>
      <c r="B205" t="str">
        <f>Feuil1!B204&amp;" "&amp;Feuil1!C204</f>
        <v>FERRIER Aurelie</v>
      </c>
      <c r="C205">
        <f>Feuil1!U204</f>
        <v>500</v>
      </c>
      <c r="D205" t="str">
        <f>Feuil1!I204</f>
        <v>V40</v>
      </c>
      <c r="E205" t="str">
        <f>Feuil1!J204</f>
        <v>40+</v>
      </c>
      <c r="F205" t="str">
        <f>Feuil1!K204</f>
        <v>F</v>
      </c>
      <c r="G205">
        <f>Feuil1!N204</f>
        <v>10240020</v>
      </c>
      <c r="H205" t="str">
        <f>Feuil1!E204</f>
        <v>P</v>
      </c>
      <c r="I205" s="23">
        <f>Feuil1!P204</f>
        <v>45932</v>
      </c>
      <c r="J205" t="str">
        <f>Feuil1!Q204</f>
        <v>validé</v>
      </c>
      <c r="K205" s="23">
        <f>Feuil1!S204</f>
        <v>45929</v>
      </c>
      <c r="L205" t="str">
        <f>Feuil1!T204</f>
        <v>Standard</v>
      </c>
      <c r="M205" s="23">
        <f>Feuil1!H204</f>
        <v>30961</v>
      </c>
      <c r="N205" t="str">
        <f t="shared" si="3"/>
        <v>Loisir</v>
      </c>
    </row>
    <row r="206" spans="1:14" x14ac:dyDescent="0.25">
      <c r="A206">
        <f>Feuil1!D205</f>
        <v>248161</v>
      </c>
      <c r="B206" t="str">
        <f>Feuil1!B205&amp;" "&amp;Feuil1!C205</f>
        <v>FILIPOZZI Philippe</v>
      </c>
      <c r="C206">
        <f>Feuil1!U205</f>
        <v>500</v>
      </c>
      <c r="D206" t="str">
        <f>Feuil1!I205</f>
        <v>V65</v>
      </c>
      <c r="E206" t="str">
        <f>Feuil1!J205</f>
        <v>65+</v>
      </c>
      <c r="F206" t="str">
        <f>Feuil1!K205</f>
        <v>M</v>
      </c>
      <c r="G206">
        <f>Feuil1!N205</f>
        <v>10240001</v>
      </c>
      <c r="H206" t="str">
        <f>Feuil1!E205</f>
        <v>P</v>
      </c>
      <c r="I206" s="23">
        <f>Feuil1!P205</f>
        <v>45913</v>
      </c>
      <c r="J206" t="str">
        <f>Feuil1!Q205</f>
        <v>validé</v>
      </c>
      <c r="K206" s="23">
        <f>Feuil1!S205</f>
        <v>45547</v>
      </c>
      <c r="L206" t="str">
        <f>Feuil1!T205</f>
        <v>Attestation autoquestionnaire pour majeur</v>
      </c>
      <c r="M206" s="23">
        <f>Feuil1!H205</f>
        <v>21437</v>
      </c>
      <c r="N206" t="str">
        <f t="shared" si="3"/>
        <v>Loisir</v>
      </c>
    </row>
    <row r="207" spans="1:14" x14ac:dyDescent="0.25">
      <c r="A207">
        <f>Feuil1!D206</f>
        <v>247355</v>
      </c>
      <c r="B207" t="str">
        <f>Feuil1!B206&amp;" "&amp;Feuil1!C206</f>
        <v>FIMBEAU Eric</v>
      </c>
      <c r="C207">
        <f>Feuil1!U206</f>
        <v>545</v>
      </c>
      <c r="D207" t="str">
        <f>Feuil1!I206</f>
        <v>V50</v>
      </c>
      <c r="E207" t="str">
        <f>Feuil1!J206</f>
        <v>50+</v>
      </c>
      <c r="F207" t="str">
        <f>Feuil1!K206</f>
        <v>M</v>
      </c>
      <c r="G207">
        <f>Feuil1!N206</f>
        <v>10240001</v>
      </c>
      <c r="H207" t="str">
        <f>Feuil1!E206</f>
        <v>T</v>
      </c>
      <c r="I207" s="23">
        <f>Feuil1!P206</f>
        <v>45911</v>
      </c>
      <c r="J207" t="str">
        <f>Feuil1!Q206</f>
        <v>validé</v>
      </c>
      <c r="K207" s="23">
        <f>Feuil1!S206</f>
        <v>45176</v>
      </c>
      <c r="L207" t="str">
        <f>Feuil1!T206</f>
        <v>Attestation autoquestionnaire pour majeur</v>
      </c>
      <c r="M207" s="23">
        <f>Feuil1!H206</f>
        <v>25985</v>
      </c>
      <c r="N207" t="str">
        <f t="shared" si="3"/>
        <v>Compétition</v>
      </c>
    </row>
    <row r="208" spans="1:14" x14ac:dyDescent="0.25">
      <c r="A208">
        <f>Feuil1!D207</f>
        <v>246152</v>
      </c>
      <c r="B208" t="str">
        <f>Feuil1!B207&amp;" "&amp;Feuil1!C207</f>
        <v>FONTANIOL Jean-Paul</v>
      </c>
      <c r="C208">
        <f>Feuil1!U207</f>
        <v>617</v>
      </c>
      <c r="D208" t="str">
        <f>Feuil1!I207</f>
        <v>V40</v>
      </c>
      <c r="E208" t="str">
        <f>Feuil1!J207</f>
        <v>40+</v>
      </c>
      <c r="F208" t="str">
        <f>Feuil1!K207</f>
        <v>M</v>
      </c>
      <c r="G208">
        <f>Feuil1!N207</f>
        <v>10240005</v>
      </c>
      <c r="H208" t="str">
        <f>Feuil1!E207</f>
        <v>T</v>
      </c>
      <c r="I208" s="23">
        <f>Feuil1!P207</f>
        <v>45932</v>
      </c>
      <c r="J208" t="str">
        <f>Feuil1!Q207</f>
        <v>validé</v>
      </c>
      <c r="K208" s="23">
        <f>Feuil1!S207</f>
        <v>45927</v>
      </c>
      <c r="L208" t="str">
        <f>Feuil1!T207</f>
        <v>Standard</v>
      </c>
      <c r="M208" s="23">
        <f>Feuil1!H207</f>
        <v>31328</v>
      </c>
      <c r="N208" t="str">
        <f t="shared" si="3"/>
        <v>Compétition</v>
      </c>
    </row>
    <row r="209" spans="1:14" x14ac:dyDescent="0.25">
      <c r="A209">
        <f>Feuil1!D208</f>
        <v>9127913</v>
      </c>
      <c r="B209" t="str">
        <f>Feuil1!B208&amp;" "&amp;Feuil1!C208</f>
        <v>FORESTIER Christophe</v>
      </c>
      <c r="C209">
        <f>Feuil1!U208</f>
        <v>1390</v>
      </c>
      <c r="D209" t="str">
        <f>Feuil1!I208</f>
        <v>V45</v>
      </c>
      <c r="E209" t="str">
        <f>Feuil1!J208</f>
        <v>45+</v>
      </c>
      <c r="F209" t="str">
        <f>Feuil1!K208</f>
        <v>M</v>
      </c>
      <c r="G209">
        <f>Feuil1!N208</f>
        <v>10240007</v>
      </c>
      <c r="H209" t="str">
        <f>Feuil1!E208</f>
        <v>T</v>
      </c>
      <c r="I209" s="23">
        <f>Feuil1!P208</f>
        <v>45903</v>
      </c>
      <c r="J209" t="str">
        <f>Feuil1!Q208</f>
        <v>validé</v>
      </c>
      <c r="K209" s="23">
        <f>Feuil1!S208</f>
        <v>45813</v>
      </c>
      <c r="L209" t="str">
        <f>Feuil1!T208</f>
        <v>Standard</v>
      </c>
      <c r="M209" s="23">
        <f>Feuil1!H208</f>
        <v>28411</v>
      </c>
      <c r="N209" t="str">
        <f t="shared" si="3"/>
        <v>Compétition</v>
      </c>
    </row>
    <row r="210" spans="1:14" x14ac:dyDescent="0.25">
      <c r="A210">
        <f>Feuil1!D209</f>
        <v>247544</v>
      </c>
      <c r="B210" t="str">
        <f>Feuil1!B209&amp;" "&amp;Feuil1!C209</f>
        <v>FORMAGGIO Lilou</v>
      </c>
      <c r="C210">
        <f>Feuil1!U209</f>
        <v>500</v>
      </c>
      <c r="D210" t="str">
        <f>Feuil1!I209</f>
        <v>M1</v>
      </c>
      <c r="E210">
        <f>Feuil1!J209</f>
        <v>-12</v>
      </c>
      <c r="F210" t="str">
        <f>Feuil1!K209</f>
        <v>F</v>
      </c>
      <c r="G210">
        <f>Feuil1!N209</f>
        <v>10240015</v>
      </c>
      <c r="H210" t="str">
        <f>Feuil1!E209</f>
        <v>P</v>
      </c>
      <c r="I210" s="23">
        <f>Feuil1!P209</f>
        <v>45933</v>
      </c>
      <c r="J210" t="str">
        <f>Feuil1!Q209</f>
        <v>validé</v>
      </c>
      <c r="K210" s="23">
        <f>Feuil1!S209</f>
        <v>0</v>
      </c>
      <c r="L210" t="str">
        <f>Feuil1!T209</f>
        <v>Attestation autoquestionnaire pour mineur</v>
      </c>
      <c r="M210" s="23">
        <f>Feuil1!H209</f>
        <v>41868</v>
      </c>
      <c r="N210" t="str">
        <f t="shared" si="3"/>
        <v>Loisir</v>
      </c>
    </row>
    <row r="211" spans="1:14" x14ac:dyDescent="0.25">
      <c r="A211">
        <f>Feuil1!D210</f>
        <v>8010506</v>
      </c>
      <c r="B211" t="str">
        <f>Feuil1!B210&amp;" "&amp;Feuil1!C210</f>
        <v>FORMENTIN Regis</v>
      </c>
      <c r="C211">
        <f>Feuil1!U210</f>
        <v>876</v>
      </c>
      <c r="D211" t="str">
        <f>Feuil1!I210</f>
        <v>V55</v>
      </c>
      <c r="E211" t="str">
        <f>Feuil1!J210</f>
        <v>55+</v>
      </c>
      <c r="F211" t="str">
        <f>Feuil1!K210</f>
        <v>M</v>
      </c>
      <c r="G211">
        <f>Feuil1!N210</f>
        <v>10240018</v>
      </c>
      <c r="H211" t="str">
        <f>Feuil1!E210</f>
        <v>T</v>
      </c>
      <c r="I211" s="23">
        <f>Feuil1!P210</f>
        <v>45905</v>
      </c>
      <c r="J211" t="str">
        <f>Feuil1!Q210</f>
        <v>validé</v>
      </c>
      <c r="K211" s="23">
        <f>Feuil1!S210</f>
        <v>45247</v>
      </c>
      <c r="L211" t="str">
        <f>Feuil1!T210</f>
        <v>Attestation autoquestionnaire pour majeur</v>
      </c>
      <c r="M211" s="23">
        <f>Feuil1!H210</f>
        <v>24454</v>
      </c>
      <c r="N211" t="str">
        <f t="shared" si="3"/>
        <v>Compétition</v>
      </c>
    </row>
    <row r="212" spans="1:14" x14ac:dyDescent="0.25">
      <c r="A212">
        <f>Feuil1!D211</f>
        <v>248447</v>
      </c>
      <c r="B212" t="str">
        <f>Feuil1!B211&amp;" "&amp;Feuil1!C211</f>
        <v>FOUCAUD-DUBOIS Elliot</v>
      </c>
      <c r="C212">
        <f>Feuil1!U211</f>
        <v>500</v>
      </c>
      <c r="D212" t="str">
        <f>Feuil1!I211</f>
        <v>J3</v>
      </c>
      <c r="E212">
        <f>Feuil1!J211</f>
        <v>-18</v>
      </c>
      <c r="F212" t="str">
        <f>Feuil1!K211</f>
        <v>M</v>
      </c>
      <c r="G212">
        <f>Feuil1!N211</f>
        <v>10240001</v>
      </c>
      <c r="H212" t="str">
        <f>Feuil1!E211</f>
        <v>P</v>
      </c>
      <c r="I212" s="23">
        <f>Feuil1!P211</f>
        <v>45911</v>
      </c>
      <c r="J212" t="str">
        <f>Feuil1!Q211</f>
        <v>validé</v>
      </c>
      <c r="K212" s="23">
        <f>Feuil1!S211</f>
        <v>0</v>
      </c>
      <c r="L212" t="str">
        <f>Feuil1!T211</f>
        <v>Attestation autoquestionnaire pour mineur</v>
      </c>
      <c r="M212" s="23">
        <f>Feuil1!H211</f>
        <v>39484</v>
      </c>
      <c r="N212" t="str">
        <f t="shared" si="3"/>
        <v>Loisir</v>
      </c>
    </row>
    <row r="213" spans="1:14" x14ac:dyDescent="0.25">
      <c r="A213">
        <f>Feuil1!D212</f>
        <v>199055</v>
      </c>
      <c r="B213" t="str">
        <f>Feuil1!B212&amp;" "&amp;Feuil1!C212</f>
        <v>FOUCHER Thomas</v>
      </c>
      <c r="C213">
        <f>Feuil1!U212</f>
        <v>500</v>
      </c>
      <c r="D213" t="str">
        <f>Feuil1!I212</f>
        <v>S</v>
      </c>
      <c r="E213">
        <f>Feuil1!J212</f>
        <v>-40</v>
      </c>
      <c r="F213" t="str">
        <f>Feuil1!K212</f>
        <v>M</v>
      </c>
      <c r="G213">
        <f>Feuil1!N212</f>
        <v>10240018</v>
      </c>
      <c r="H213" t="str">
        <f>Feuil1!E212</f>
        <v>T</v>
      </c>
      <c r="I213" s="23">
        <f>Feuil1!P212</f>
        <v>45909</v>
      </c>
      <c r="J213" t="str">
        <f>Feuil1!Q212</f>
        <v>validé</v>
      </c>
      <c r="K213" s="23">
        <f>Feuil1!S212</f>
        <v>45532</v>
      </c>
      <c r="L213" t="str">
        <f>Feuil1!T212</f>
        <v>Attestation autoquestionnaire pour majeur</v>
      </c>
      <c r="M213" s="23">
        <f>Feuil1!H212</f>
        <v>36640</v>
      </c>
      <c r="N213" t="str">
        <f t="shared" si="3"/>
        <v>Compétition</v>
      </c>
    </row>
    <row r="214" spans="1:14" x14ac:dyDescent="0.25">
      <c r="A214">
        <f>Feuil1!D213</f>
        <v>6222734</v>
      </c>
      <c r="B214" t="str">
        <f>Feuil1!B213&amp;" "&amp;Feuil1!C213</f>
        <v>FOULON Michael</v>
      </c>
      <c r="C214">
        <f>Feuil1!U213</f>
        <v>1738</v>
      </c>
      <c r="D214" t="str">
        <f>Feuil1!I213</f>
        <v>S</v>
      </c>
      <c r="E214">
        <f>Feuil1!J213</f>
        <v>-40</v>
      </c>
      <c r="F214" t="str">
        <f>Feuil1!K213</f>
        <v>M</v>
      </c>
      <c r="G214">
        <f>Feuil1!N213</f>
        <v>10240007</v>
      </c>
      <c r="H214" t="str">
        <f>Feuil1!E213</f>
        <v>T</v>
      </c>
      <c r="I214" s="23">
        <f>Feuil1!P213</f>
        <v>45913</v>
      </c>
      <c r="J214" t="str">
        <f>Feuil1!Q213</f>
        <v>validé</v>
      </c>
      <c r="K214" s="23">
        <f>Feuil1!S213</f>
        <v>44809</v>
      </c>
      <c r="L214" t="str">
        <f>Feuil1!T213</f>
        <v>Attestation autoquestionnaire pour majeur</v>
      </c>
      <c r="M214" s="23">
        <f>Feuil1!H213</f>
        <v>35128</v>
      </c>
      <c r="N214" t="str">
        <f t="shared" si="3"/>
        <v>Compétition</v>
      </c>
    </row>
    <row r="215" spans="1:14" x14ac:dyDescent="0.25">
      <c r="A215">
        <f>Feuil1!D214</f>
        <v>243548</v>
      </c>
      <c r="B215" t="str">
        <f>Feuil1!B214&amp;" "&amp;Feuil1!C214</f>
        <v>FOURCADE Laurent</v>
      </c>
      <c r="C215">
        <f>Feuil1!U214</f>
        <v>1007</v>
      </c>
      <c r="D215" t="str">
        <f>Feuil1!I214</f>
        <v>V50</v>
      </c>
      <c r="E215" t="str">
        <f>Feuil1!J214</f>
        <v>50+</v>
      </c>
      <c r="F215" t="str">
        <f>Feuil1!K214</f>
        <v>M</v>
      </c>
      <c r="G215">
        <f>Feuil1!N214</f>
        <v>10240002</v>
      </c>
      <c r="H215" t="str">
        <f>Feuil1!E214</f>
        <v>A</v>
      </c>
      <c r="I215" s="23">
        <f>Feuil1!P214</f>
        <v>45849</v>
      </c>
      <c r="J215" t="str">
        <f>Feuil1!Q214</f>
        <v>validé</v>
      </c>
      <c r="K215" s="23">
        <f>Feuil1!S214</f>
        <v>45855</v>
      </c>
      <c r="L215" t="str">
        <f>Feuil1!T214</f>
        <v>Standard</v>
      </c>
      <c r="M215" s="23">
        <f>Feuil1!H214</f>
        <v>26028</v>
      </c>
      <c r="N215" t="str">
        <f t="shared" si="3"/>
        <v>Dirigeant</v>
      </c>
    </row>
    <row r="216" spans="1:14" x14ac:dyDescent="0.25">
      <c r="A216">
        <f>Feuil1!D215</f>
        <v>244496</v>
      </c>
      <c r="B216" t="str">
        <f>Feuil1!B215&amp;" "&amp;Feuil1!C215</f>
        <v>FRANCOIS Olivier</v>
      </c>
      <c r="C216">
        <f>Feuil1!U215</f>
        <v>664</v>
      </c>
      <c r="D216" t="str">
        <f>Feuil1!I215</f>
        <v>V60</v>
      </c>
      <c r="E216" t="str">
        <f>Feuil1!J215</f>
        <v>60+</v>
      </c>
      <c r="F216" t="str">
        <f>Feuil1!K215</f>
        <v>M</v>
      </c>
      <c r="G216">
        <f>Feuil1!N215</f>
        <v>10240002</v>
      </c>
      <c r="H216" t="str">
        <f>Feuil1!E215</f>
        <v>T</v>
      </c>
      <c r="I216" s="23">
        <f>Feuil1!P215</f>
        <v>45891</v>
      </c>
      <c r="J216" t="str">
        <f>Feuil1!Q215</f>
        <v>validé</v>
      </c>
      <c r="K216" s="23">
        <f>Feuil1!S215</f>
        <v>45467</v>
      </c>
      <c r="L216" t="str">
        <f>Feuil1!T215</f>
        <v>Attestation autoquestionnaire pour majeur</v>
      </c>
      <c r="M216" s="23">
        <f>Feuil1!H215</f>
        <v>22721</v>
      </c>
      <c r="N216" t="str">
        <f t="shared" si="3"/>
        <v>Compétition</v>
      </c>
    </row>
    <row r="217" spans="1:14" x14ac:dyDescent="0.25">
      <c r="A217">
        <f>Feuil1!D216</f>
        <v>248529</v>
      </c>
      <c r="B217" t="str">
        <f>Feuil1!B216&amp;" "&amp;Feuil1!C216</f>
        <v>FRAPPAT Maëva</v>
      </c>
      <c r="C217">
        <f>Feuil1!U216</f>
        <v>500</v>
      </c>
      <c r="D217" t="str">
        <f>Feuil1!I216</f>
        <v>C1</v>
      </c>
      <c r="E217">
        <f>Feuil1!J216</f>
        <v>-14</v>
      </c>
      <c r="F217" t="str">
        <f>Feuil1!K216</f>
        <v>F</v>
      </c>
      <c r="G217">
        <f>Feuil1!N216</f>
        <v>10240005</v>
      </c>
      <c r="H217" t="str">
        <f>Feuil1!E216</f>
        <v>P</v>
      </c>
      <c r="I217" s="23">
        <f>Feuil1!P216</f>
        <v>45931</v>
      </c>
      <c r="J217" t="str">
        <f>Feuil1!Q216</f>
        <v>validé</v>
      </c>
      <c r="K217" s="23">
        <f>Feuil1!S216</f>
        <v>0</v>
      </c>
      <c r="L217" t="str">
        <f>Feuil1!T216</f>
        <v>Attestation autoquestionnaire pour mineur</v>
      </c>
      <c r="M217" s="23">
        <f>Feuil1!H216</f>
        <v>41210</v>
      </c>
      <c r="N217" t="str">
        <f t="shared" si="3"/>
        <v>Loisir</v>
      </c>
    </row>
    <row r="218" spans="1:14" x14ac:dyDescent="0.25">
      <c r="A218">
        <f>Feuil1!D217</f>
        <v>338443</v>
      </c>
      <c r="B218" t="str">
        <f>Feuil1!B217&amp;" "&amp;Feuil1!C217</f>
        <v>FREY Xavier</v>
      </c>
      <c r="C218">
        <f>Feuil1!U217</f>
        <v>701</v>
      </c>
      <c r="D218" t="str">
        <f>Feuil1!I217</f>
        <v>V45</v>
      </c>
      <c r="E218" t="str">
        <f>Feuil1!J217</f>
        <v>45+</v>
      </c>
      <c r="F218" t="str">
        <f>Feuil1!K217</f>
        <v>M</v>
      </c>
      <c r="G218">
        <f>Feuil1!N217</f>
        <v>10240006</v>
      </c>
      <c r="H218" t="str">
        <f>Feuil1!E217</f>
        <v>T</v>
      </c>
      <c r="I218" s="23">
        <f>Feuil1!P217</f>
        <v>45909</v>
      </c>
      <c r="J218" t="str">
        <f>Feuil1!Q217</f>
        <v>validé</v>
      </c>
      <c r="K218" s="23">
        <f>Feuil1!S217</f>
        <v>45628</v>
      </c>
      <c r="L218" t="str">
        <f>Feuil1!T217</f>
        <v>Attestation autoquestionnaire pour majeur</v>
      </c>
      <c r="M218" s="23">
        <f>Feuil1!H217</f>
        <v>28625</v>
      </c>
      <c r="N218" t="str">
        <f t="shared" si="3"/>
        <v>Compétition</v>
      </c>
    </row>
    <row r="219" spans="1:14" x14ac:dyDescent="0.25">
      <c r="A219">
        <f>Feuil1!D218</f>
        <v>248331</v>
      </c>
      <c r="B219" t="str">
        <f>Feuil1!B218&amp;" "&amp;Feuil1!C218</f>
        <v>FUHRY Fabrice</v>
      </c>
      <c r="C219">
        <f>Feuil1!U218</f>
        <v>500</v>
      </c>
      <c r="D219" t="str">
        <f>Feuil1!I218</f>
        <v>V50</v>
      </c>
      <c r="E219" t="str">
        <f>Feuil1!J218</f>
        <v>50+</v>
      </c>
      <c r="F219" t="str">
        <f>Feuil1!K218</f>
        <v>M</v>
      </c>
      <c r="G219">
        <f>Feuil1!N218</f>
        <v>10240006</v>
      </c>
      <c r="H219" t="str">
        <f>Feuil1!E218</f>
        <v>P</v>
      </c>
      <c r="I219" s="23">
        <f>Feuil1!P218</f>
        <v>45909</v>
      </c>
      <c r="J219" t="str">
        <f>Feuil1!Q218</f>
        <v>validé</v>
      </c>
      <c r="K219" s="23">
        <f>Feuil1!S218</f>
        <v>45604</v>
      </c>
      <c r="L219" t="str">
        <f>Feuil1!T218</f>
        <v>Attestation autoquestionnaire pour majeur</v>
      </c>
      <c r="M219" s="23">
        <f>Feuil1!H218</f>
        <v>26417</v>
      </c>
      <c r="N219" t="str">
        <f t="shared" si="3"/>
        <v>Loisir</v>
      </c>
    </row>
    <row r="220" spans="1:14" x14ac:dyDescent="0.25">
      <c r="A220">
        <f>Feuil1!D219</f>
        <v>246062</v>
      </c>
      <c r="B220" t="str">
        <f>Feuil1!B219&amp;" "&amp;Feuil1!C219</f>
        <v>GABRIEL Bernard</v>
      </c>
      <c r="C220">
        <f>Feuil1!U219</f>
        <v>500</v>
      </c>
      <c r="D220" t="str">
        <f>Feuil1!I219</f>
        <v>V50</v>
      </c>
      <c r="E220" t="str">
        <f>Feuil1!J219</f>
        <v>50+</v>
      </c>
      <c r="F220" t="str">
        <f>Feuil1!K219</f>
        <v>M</v>
      </c>
      <c r="G220">
        <f>Feuil1!N219</f>
        <v>10240026</v>
      </c>
      <c r="H220" t="str">
        <f>Feuil1!E219</f>
        <v>A</v>
      </c>
      <c r="I220" s="23">
        <f>Feuil1!P219</f>
        <v>45842</v>
      </c>
      <c r="J220" t="str">
        <f>Feuil1!Q219</f>
        <v>validé</v>
      </c>
      <c r="K220" s="23">
        <f>Feuil1!S219</f>
        <v>44844</v>
      </c>
      <c r="L220" t="str">
        <f>Feuil1!T219</f>
        <v>Attestation autoquestionnaire pour majeur</v>
      </c>
      <c r="M220" s="23">
        <f>Feuil1!H219</f>
        <v>26555</v>
      </c>
      <c r="N220" t="str">
        <f t="shared" si="3"/>
        <v>Dirigeant</v>
      </c>
    </row>
    <row r="221" spans="1:14" x14ac:dyDescent="0.25">
      <c r="A221">
        <f>Feuil1!D220</f>
        <v>245925</v>
      </c>
      <c r="B221" t="str">
        <f>Feuil1!B220&amp;" "&amp;Feuil1!C220</f>
        <v>GABRIEL Hugo</v>
      </c>
      <c r="C221">
        <f>Feuil1!U220</f>
        <v>956</v>
      </c>
      <c r="D221" t="str">
        <f>Feuil1!I220</f>
        <v>S</v>
      </c>
      <c r="E221">
        <f>Feuil1!J220</f>
        <v>-40</v>
      </c>
      <c r="F221" t="str">
        <f>Feuil1!K220</f>
        <v>M</v>
      </c>
      <c r="G221">
        <f>Feuil1!N220</f>
        <v>10240026</v>
      </c>
      <c r="H221" t="str">
        <f>Feuil1!E220</f>
        <v>T</v>
      </c>
      <c r="I221" s="23">
        <f>Feuil1!P220</f>
        <v>45917</v>
      </c>
      <c r="J221" t="str">
        <f>Feuil1!Q220</f>
        <v>validé</v>
      </c>
      <c r="K221" s="23">
        <f>Feuil1!S220</f>
        <v>44802</v>
      </c>
      <c r="L221" t="str">
        <f>Feuil1!T220</f>
        <v>Attestation autoquestionnaire pour majeur</v>
      </c>
      <c r="M221" s="23">
        <f>Feuil1!H220</f>
        <v>37350</v>
      </c>
      <c r="N221" t="str">
        <f t="shared" si="3"/>
        <v>Compétition</v>
      </c>
    </row>
    <row r="222" spans="1:14" x14ac:dyDescent="0.25">
      <c r="A222">
        <f>Feuil1!D221</f>
        <v>248518</v>
      </c>
      <c r="B222" t="str">
        <f>Feuil1!B221&amp;" "&amp;Feuil1!C221</f>
        <v>GADY Max</v>
      </c>
      <c r="C222">
        <f>Feuil1!U221</f>
        <v>500</v>
      </c>
      <c r="D222" t="str">
        <f>Feuil1!I221</f>
        <v>P</v>
      </c>
      <c r="E222">
        <f>Feuil1!J221</f>
        <v>-9</v>
      </c>
      <c r="F222" t="str">
        <f>Feuil1!K221</f>
        <v>M</v>
      </c>
      <c r="G222">
        <f>Feuil1!N221</f>
        <v>10240036</v>
      </c>
      <c r="H222" t="str">
        <f>Feuil1!E221</f>
        <v>P</v>
      </c>
      <c r="I222" s="23">
        <f>Feuil1!P221</f>
        <v>45926</v>
      </c>
      <c r="J222" t="str">
        <f>Feuil1!Q221</f>
        <v>validé</v>
      </c>
      <c r="K222" s="23">
        <f>Feuil1!S221</f>
        <v>0</v>
      </c>
      <c r="L222" t="str">
        <f>Feuil1!T221</f>
        <v>Attestation autoquestionnaire pour mineur</v>
      </c>
      <c r="M222" s="23">
        <f>Feuil1!H221</f>
        <v>42975</v>
      </c>
      <c r="N222" t="str">
        <f t="shared" si="3"/>
        <v>Loisir</v>
      </c>
    </row>
    <row r="223" spans="1:14" x14ac:dyDescent="0.25">
      <c r="A223">
        <f>Feuil1!D222</f>
        <v>242463</v>
      </c>
      <c r="B223" t="str">
        <f>Feuil1!B222&amp;" "&amp;Feuil1!C222</f>
        <v>GAECKLER Alexandre</v>
      </c>
      <c r="C223">
        <f>Feuil1!U222</f>
        <v>913</v>
      </c>
      <c r="D223" t="str">
        <f>Feuil1!I222</f>
        <v>V40</v>
      </c>
      <c r="E223" t="str">
        <f>Feuil1!J222</f>
        <v>40+</v>
      </c>
      <c r="F223" t="str">
        <f>Feuil1!K222</f>
        <v>M</v>
      </c>
      <c r="G223">
        <f>Feuil1!N222</f>
        <v>10240005</v>
      </c>
      <c r="H223" t="str">
        <f>Feuil1!E222</f>
        <v>T</v>
      </c>
      <c r="I223" s="23">
        <f>Feuil1!P222</f>
        <v>45902</v>
      </c>
      <c r="J223" t="str">
        <f>Feuil1!Q222</f>
        <v>validé</v>
      </c>
      <c r="K223" s="23">
        <f>Feuil1!S222</f>
        <v>44802</v>
      </c>
      <c r="L223" t="str">
        <f>Feuil1!T222</f>
        <v>Attestation autoquestionnaire pour majeur</v>
      </c>
      <c r="M223" s="23">
        <f>Feuil1!H222</f>
        <v>30610</v>
      </c>
      <c r="N223" t="str">
        <f t="shared" si="3"/>
        <v>Compétition</v>
      </c>
    </row>
    <row r="224" spans="1:14" x14ac:dyDescent="0.25">
      <c r="A224">
        <f>Feuil1!D223</f>
        <v>242378</v>
      </c>
      <c r="B224" t="str">
        <f>Feuil1!B223&amp;" "&amp;Feuil1!C223</f>
        <v>GAGNEROT Claude</v>
      </c>
      <c r="C224">
        <f>Feuil1!U223</f>
        <v>711</v>
      </c>
      <c r="D224" t="str">
        <f>Feuil1!I223</f>
        <v>V60</v>
      </c>
      <c r="E224" t="str">
        <f>Feuil1!J223</f>
        <v>60+</v>
      </c>
      <c r="F224" t="str">
        <f>Feuil1!K223</f>
        <v>M</v>
      </c>
      <c r="G224">
        <f>Feuil1!N223</f>
        <v>10240026</v>
      </c>
      <c r="H224" t="str">
        <f>Feuil1!E223</f>
        <v>T</v>
      </c>
      <c r="I224" s="23">
        <f>Feuil1!P223</f>
        <v>45917</v>
      </c>
      <c r="J224" t="str">
        <f>Feuil1!Q223</f>
        <v>validé</v>
      </c>
      <c r="K224" s="23">
        <f>Feuil1!S223</f>
        <v>45538</v>
      </c>
      <c r="L224" t="str">
        <f>Feuil1!T223</f>
        <v>Attestation autoquestionnaire pour majeur</v>
      </c>
      <c r="M224" s="23">
        <f>Feuil1!H223</f>
        <v>23206</v>
      </c>
      <c r="N224" t="str">
        <f t="shared" si="3"/>
        <v>Compétition</v>
      </c>
    </row>
    <row r="225" spans="1:14" x14ac:dyDescent="0.25">
      <c r="A225">
        <f>Feuil1!D224</f>
        <v>248498</v>
      </c>
      <c r="B225" t="str">
        <f>Feuil1!B224&amp;" "&amp;Feuil1!C224</f>
        <v>GAGNEROT Mathys</v>
      </c>
      <c r="C225">
        <f>Feuil1!U224</f>
        <v>500</v>
      </c>
      <c r="D225" t="str">
        <f>Feuil1!I224</f>
        <v>M2</v>
      </c>
      <c r="E225">
        <f>Feuil1!J224</f>
        <v>-13</v>
      </c>
      <c r="F225" t="str">
        <f>Feuil1!K224</f>
        <v>M</v>
      </c>
      <c r="G225">
        <f>Feuil1!N224</f>
        <v>10240026</v>
      </c>
      <c r="H225" t="str">
        <f>Feuil1!E224</f>
        <v>P</v>
      </c>
      <c r="I225" s="23">
        <f>Feuil1!P224</f>
        <v>45924</v>
      </c>
      <c r="J225" t="str">
        <f>Feuil1!Q224</f>
        <v>validé</v>
      </c>
      <c r="K225" s="23">
        <f>Feuil1!S224</f>
        <v>0</v>
      </c>
      <c r="L225" t="str">
        <f>Feuil1!T224</f>
        <v>Attestation autoquestionnaire pour mineur</v>
      </c>
      <c r="M225" s="23">
        <f>Feuil1!H224</f>
        <v>41295</v>
      </c>
      <c r="N225" t="str">
        <f t="shared" si="3"/>
        <v>Loisir</v>
      </c>
    </row>
    <row r="226" spans="1:14" x14ac:dyDescent="0.25">
      <c r="A226">
        <f>Feuil1!D225</f>
        <v>247369</v>
      </c>
      <c r="B226" t="str">
        <f>Feuil1!B225&amp;" "&amp;Feuil1!C225</f>
        <v>GAILLOT Reynald</v>
      </c>
      <c r="C226">
        <f>Feuil1!U225</f>
        <v>500</v>
      </c>
      <c r="D226" t="str">
        <f>Feuil1!I225</f>
        <v>V65</v>
      </c>
      <c r="E226" t="str">
        <f>Feuil1!J225</f>
        <v>65+</v>
      </c>
      <c r="F226" t="str">
        <f>Feuil1!K225</f>
        <v>M</v>
      </c>
      <c r="G226">
        <f>Feuil1!N225</f>
        <v>10240015</v>
      </c>
      <c r="H226" t="str">
        <f>Feuil1!E225</f>
        <v>T</v>
      </c>
      <c r="I226" s="23">
        <f>Feuil1!P225</f>
        <v>45919</v>
      </c>
      <c r="J226" t="str">
        <f>Feuil1!Q225</f>
        <v>validé</v>
      </c>
      <c r="K226" s="23">
        <f>Feuil1!S225</f>
        <v>45911</v>
      </c>
      <c r="L226" t="str">
        <f>Feuil1!T225</f>
        <v>Standard</v>
      </c>
      <c r="M226" s="23">
        <f>Feuil1!H225</f>
        <v>22175</v>
      </c>
      <c r="N226" t="str">
        <f t="shared" si="3"/>
        <v>Compétition</v>
      </c>
    </row>
    <row r="227" spans="1:14" x14ac:dyDescent="0.25">
      <c r="A227">
        <f>Feuil1!D226</f>
        <v>24521</v>
      </c>
      <c r="B227" t="str">
        <f>Feuil1!B226&amp;" "&amp;Feuil1!C226</f>
        <v>GALON Christophe</v>
      </c>
      <c r="C227">
        <f>Feuil1!U226</f>
        <v>1165</v>
      </c>
      <c r="D227" t="str">
        <f>Feuil1!I226</f>
        <v>V50</v>
      </c>
      <c r="E227" t="str">
        <f>Feuil1!J226</f>
        <v>50+</v>
      </c>
      <c r="F227" t="str">
        <f>Feuil1!K226</f>
        <v>M</v>
      </c>
      <c r="G227">
        <f>Feuil1!N226</f>
        <v>10240002</v>
      </c>
      <c r="H227" t="str">
        <f>Feuil1!E226</f>
        <v>T</v>
      </c>
      <c r="I227" s="23">
        <f>Feuil1!P226</f>
        <v>45907</v>
      </c>
      <c r="J227" t="str">
        <f>Feuil1!Q226</f>
        <v>validé</v>
      </c>
      <c r="K227" s="23">
        <f>Feuil1!S226</f>
        <v>45866</v>
      </c>
      <c r="L227" t="str">
        <f>Feuil1!T226</f>
        <v>Standard</v>
      </c>
      <c r="M227" s="23">
        <f>Feuil1!H226</f>
        <v>26803</v>
      </c>
      <c r="N227" t="str">
        <f t="shared" si="3"/>
        <v>Compétition</v>
      </c>
    </row>
    <row r="228" spans="1:14" x14ac:dyDescent="0.25">
      <c r="A228">
        <f>Feuil1!D227</f>
        <v>248031</v>
      </c>
      <c r="B228" t="str">
        <f>Feuil1!B227&amp;" "&amp;Feuil1!C227</f>
        <v>GARCIA BASTIDA Matéo</v>
      </c>
      <c r="C228">
        <f>Feuil1!U227</f>
        <v>500</v>
      </c>
      <c r="D228" t="str">
        <f>Feuil1!I227</f>
        <v>J3</v>
      </c>
      <c r="E228">
        <f>Feuil1!J227</f>
        <v>-18</v>
      </c>
      <c r="F228" t="str">
        <f>Feuil1!K227</f>
        <v>M</v>
      </c>
      <c r="G228">
        <f>Feuil1!N227</f>
        <v>10240005</v>
      </c>
      <c r="H228" t="str">
        <f>Feuil1!E227</f>
        <v>P</v>
      </c>
      <c r="I228" s="23">
        <f>Feuil1!P227</f>
        <v>45925</v>
      </c>
      <c r="J228" t="str">
        <f>Feuil1!Q227</f>
        <v>validé</v>
      </c>
      <c r="K228" s="23">
        <f>Feuil1!S227</f>
        <v>0</v>
      </c>
      <c r="L228" t="str">
        <f>Feuil1!T227</f>
        <v>Attestation autoquestionnaire pour mineur</v>
      </c>
      <c r="M228" s="23">
        <f>Feuil1!H227</f>
        <v>39758</v>
      </c>
      <c r="N228" t="str">
        <f t="shared" si="3"/>
        <v>Loisir</v>
      </c>
    </row>
    <row r="229" spans="1:14" x14ac:dyDescent="0.25">
      <c r="A229">
        <f>Feuil1!D228</f>
        <v>247305</v>
      </c>
      <c r="B229" t="str">
        <f>Feuil1!B228&amp;" "&amp;Feuil1!C228</f>
        <v>GARDAN Mickael</v>
      </c>
      <c r="C229">
        <f>Feuil1!U228</f>
        <v>948</v>
      </c>
      <c r="D229" t="str">
        <f>Feuil1!I228</f>
        <v>V40</v>
      </c>
      <c r="E229" t="str">
        <f>Feuil1!J228</f>
        <v>40+</v>
      </c>
      <c r="F229" t="str">
        <f>Feuil1!K228</f>
        <v>M</v>
      </c>
      <c r="G229">
        <f>Feuil1!N228</f>
        <v>10240030</v>
      </c>
      <c r="H229" t="str">
        <f>Feuil1!E228</f>
        <v>T</v>
      </c>
      <c r="I229" s="23">
        <f>Feuil1!P228</f>
        <v>45923</v>
      </c>
      <c r="J229" t="str">
        <f>Feuil1!Q228</f>
        <v>validé</v>
      </c>
      <c r="K229" s="23">
        <f>Feuil1!S228</f>
        <v>45189</v>
      </c>
      <c r="L229" t="str">
        <f>Feuil1!T228</f>
        <v>Attestation autoquestionnaire pour majeur</v>
      </c>
      <c r="M229" s="23">
        <f>Feuil1!H228</f>
        <v>30131</v>
      </c>
      <c r="N229" t="str">
        <f t="shared" si="3"/>
        <v>Compétition</v>
      </c>
    </row>
    <row r="230" spans="1:14" x14ac:dyDescent="0.25">
      <c r="A230">
        <f>Feuil1!D229</f>
        <v>248523</v>
      </c>
      <c r="B230" t="str">
        <f>Feuil1!B229&amp;" "&amp;Feuil1!C229</f>
        <v>GARIGUES Julian</v>
      </c>
      <c r="C230">
        <f>Feuil1!U229</f>
        <v>500</v>
      </c>
      <c r="D230" t="str">
        <f>Feuil1!I229</f>
        <v>C2</v>
      </c>
      <c r="E230">
        <f>Feuil1!J229</f>
        <v>-15</v>
      </c>
      <c r="F230" t="str">
        <f>Feuil1!K229</f>
        <v>M</v>
      </c>
      <c r="G230">
        <f>Feuil1!N229</f>
        <v>10240005</v>
      </c>
      <c r="H230" t="str">
        <f>Feuil1!E229</f>
        <v>P</v>
      </c>
      <c r="I230" s="23">
        <f>Feuil1!P229</f>
        <v>45926</v>
      </c>
      <c r="J230" t="str">
        <f>Feuil1!Q229</f>
        <v>validé</v>
      </c>
      <c r="K230" s="23">
        <f>Feuil1!S229</f>
        <v>0</v>
      </c>
      <c r="L230" t="str">
        <f>Feuil1!T229</f>
        <v>Attestation autoquestionnaire pour mineur</v>
      </c>
      <c r="M230" s="23">
        <f>Feuil1!H229</f>
        <v>40672</v>
      </c>
      <c r="N230" t="str">
        <f t="shared" si="3"/>
        <v>Loisir</v>
      </c>
    </row>
    <row r="231" spans="1:14" x14ac:dyDescent="0.25">
      <c r="A231">
        <f>Feuil1!D230</f>
        <v>242785</v>
      </c>
      <c r="B231" t="str">
        <f>Feuil1!B230&amp;" "&amp;Feuil1!C230</f>
        <v>GEORGES Denis</v>
      </c>
      <c r="C231">
        <f>Feuil1!U230</f>
        <v>674</v>
      </c>
      <c r="D231" t="str">
        <f>Feuil1!I230</f>
        <v>V50</v>
      </c>
      <c r="E231" t="str">
        <f>Feuil1!J230</f>
        <v>50+</v>
      </c>
      <c r="F231" t="str">
        <f>Feuil1!K230</f>
        <v>M</v>
      </c>
      <c r="G231">
        <f>Feuil1!N230</f>
        <v>10240015</v>
      </c>
      <c r="H231" t="str">
        <f>Feuil1!E230</f>
        <v>A</v>
      </c>
      <c r="I231" s="23">
        <f>Feuil1!P230</f>
        <v>45856</v>
      </c>
      <c r="J231" t="str">
        <f>Feuil1!Q230</f>
        <v>validé</v>
      </c>
      <c r="K231" s="23">
        <f>Feuil1!S230</f>
        <v>45195</v>
      </c>
      <c r="L231" t="str">
        <f>Feuil1!T230</f>
        <v>Attestation autoquestionnaire pour majeur</v>
      </c>
      <c r="M231" s="23">
        <f>Feuil1!H230</f>
        <v>26242</v>
      </c>
      <c r="N231" t="str">
        <f t="shared" si="3"/>
        <v>Dirigeant</v>
      </c>
    </row>
    <row r="232" spans="1:14" x14ac:dyDescent="0.25">
      <c r="A232">
        <f>Feuil1!D231</f>
        <v>247410</v>
      </c>
      <c r="B232" t="str">
        <f>Feuil1!B231&amp;" "&amp;Feuil1!C231</f>
        <v>GERMAIN Laurent</v>
      </c>
      <c r="C232">
        <f>Feuil1!U231</f>
        <v>513</v>
      </c>
      <c r="D232" t="str">
        <f>Feuil1!I231</f>
        <v>V50</v>
      </c>
      <c r="E232" t="str">
        <f>Feuil1!J231</f>
        <v>50+</v>
      </c>
      <c r="F232" t="str">
        <f>Feuil1!K231</f>
        <v>M</v>
      </c>
      <c r="G232">
        <f>Feuil1!N231</f>
        <v>10240020</v>
      </c>
      <c r="H232" t="str">
        <f>Feuil1!E231</f>
        <v>T</v>
      </c>
      <c r="I232" s="23">
        <f>Feuil1!P231</f>
        <v>45909</v>
      </c>
      <c r="J232" t="str">
        <f>Feuil1!Q231</f>
        <v>validé</v>
      </c>
      <c r="K232" s="23">
        <f>Feuil1!S231</f>
        <v>45902</v>
      </c>
      <c r="L232" t="str">
        <f>Feuil1!T231</f>
        <v>Standard</v>
      </c>
      <c r="M232" s="23">
        <f>Feuil1!H231</f>
        <v>27647</v>
      </c>
      <c r="N232" t="str">
        <f t="shared" si="3"/>
        <v>Compétition</v>
      </c>
    </row>
    <row r="233" spans="1:14" x14ac:dyDescent="0.25">
      <c r="A233">
        <f>Feuil1!D232</f>
        <v>248472</v>
      </c>
      <c r="B233" t="str">
        <f>Feuil1!B232&amp;" "&amp;Feuil1!C232</f>
        <v>GIESEN LE GOFF Loric</v>
      </c>
      <c r="C233">
        <f>Feuil1!U232</f>
        <v>500</v>
      </c>
      <c r="D233" t="str">
        <f>Feuil1!I232</f>
        <v>B2</v>
      </c>
      <c r="E233">
        <f>Feuil1!J232</f>
        <v>-11</v>
      </c>
      <c r="F233" t="str">
        <f>Feuil1!K232</f>
        <v>M</v>
      </c>
      <c r="G233">
        <f>Feuil1!N232</f>
        <v>10240005</v>
      </c>
      <c r="H233" t="str">
        <f>Feuil1!E232</f>
        <v>P</v>
      </c>
      <c r="I233" s="23">
        <f>Feuil1!P232</f>
        <v>45917</v>
      </c>
      <c r="J233" t="str">
        <f>Feuil1!Q232</f>
        <v>validé</v>
      </c>
      <c r="K233" s="23">
        <f>Feuil1!S232</f>
        <v>0</v>
      </c>
      <c r="L233" t="str">
        <f>Feuil1!T232</f>
        <v>Attestation autoquestionnaire pour mineur</v>
      </c>
      <c r="M233" s="23">
        <f>Feuil1!H232</f>
        <v>42311</v>
      </c>
      <c r="N233" t="str">
        <f t="shared" si="3"/>
        <v>Loisir</v>
      </c>
    </row>
    <row r="234" spans="1:14" x14ac:dyDescent="0.25">
      <c r="A234">
        <f>Feuil1!D233</f>
        <v>247220</v>
      </c>
      <c r="B234" t="str">
        <f>Feuil1!B233&amp;" "&amp;Feuil1!C233</f>
        <v>GIRARD Sebastien</v>
      </c>
      <c r="C234">
        <f>Feuil1!U233</f>
        <v>772</v>
      </c>
      <c r="D234" t="str">
        <f>Feuil1!I233</f>
        <v>V45</v>
      </c>
      <c r="E234" t="str">
        <f>Feuil1!J233</f>
        <v>45+</v>
      </c>
      <c r="F234" t="str">
        <f>Feuil1!K233</f>
        <v>M</v>
      </c>
      <c r="G234">
        <f>Feuil1!N233</f>
        <v>10240020</v>
      </c>
      <c r="H234" t="str">
        <f>Feuil1!E233</f>
        <v>T</v>
      </c>
      <c r="I234" s="23">
        <f>Feuil1!P233</f>
        <v>45914</v>
      </c>
      <c r="J234" t="str">
        <f>Feuil1!Q233</f>
        <v>validé</v>
      </c>
      <c r="K234" s="23">
        <f>Feuil1!S233</f>
        <v>44643</v>
      </c>
      <c r="L234" t="str">
        <f>Feuil1!T233</f>
        <v>Attestation autoquestionnaire pour majeur</v>
      </c>
      <c r="M234" s="23">
        <f>Feuil1!H233</f>
        <v>28797</v>
      </c>
      <c r="N234" t="str">
        <f t="shared" si="3"/>
        <v>Compétition</v>
      </c>
    </row>
    <row r="235" spans="1:14" x14ac:dyDescent="0.25">
      <c r="A235">
        <f>Feuil1!D234</f>
        <v>248096</v>
      </c>
      <c r="B235" t="str">
        <f>Feuil1!B234&amp;" "&amp;Feuil1!C234</f>
        <v>GODRIE Jean-Hubert</v>
      </c>
      <c r="C235">
        <f>Feuil1!U234</f>
        <v>500</v>
      </c>
      <c r="D235" t="str">
        <f>Feuil1!I234</f>
        <v>V75</v>
      </c>
      <c r="E235" t="str">
        <f>Feuil1!J234</f>
        <v>75+</v>
      </c>
      <c r="F235" t="str">
        <f>Feuil1!K234</f>
        <v>M</v>
      </c>
      <c r="G235">
        <f>Feuil1!N234</f>
        <v>10240020</v>
      </c>
      <c r="H235" t="str">
        <f>Feuil1!E234</f>
        <v>P</v>
      </c>
      <c r="I235" s="23">
        <f>Feuil1!P234</f>
        <v>45914</v>
      </c>
      <c r="J235" t="str">
        <f>Feuil1!Q234</f>
        <v>validé</v>
      </c>
      <c r="K235" s="23">
        <f>Feuil1!S234</f>
        <v>45905</v>
      </c>
      <c r="L235" t="str">
        <f>Feuil1!T234</f>
        <v>Standard</v>
      </c>
      <c r="M235" s="23">
        <f>Feuil1!H234</f>
        <v>17110</v>
      </c>
      <c r="N235" t="str">
        <f t="shared" si="3"/>
        <v>Loisir</v>
      </c>
    </row>
    <row r="236" spans="1:14" x14ac:dyDescent="0.25">
      <c r="A236">
        <f>Feuil1!D235</f>
        <v>247880</v>
      </c>
      <c r="B236" t="str">
        <f>Feuil1!B235&amp;" "&amp;Feuil1!C235</f>
        <v>GOMIS Amaël</v>
      </c>
      <c r="C236">
        <f>Feuil1!U235</f>
        <v>500</v>
      </c>
      <c r="D236" t="str">
        <f>Feuil1!I235</f>
        <v>J1</v>
      </c>
      <c r="E236">
        <f>Feuil1!J235</f>
        <v>-16</v>
      </c>
      <c r="F236" t="str">
        <f>Feuil1!K235</f>
        <v>M</v>
      </c>
      <c r="G236">
        <f>Feuil1!N235</f>
        <v>10240002</v>
      </c>
      <c r="H236" t="str">
        <f>Feuil1!E235</f>
        <v>T</v>
      </c>
      <c r="I236" s="23">
        <f>Feuil1!P235</f>
        <v>45883</v>
      </c>
      <c r="J236" t="str">
        <f>Feuil1!Q235</f>
        <v>validé</v>
      </c>
      <c r="K236" s="23">
        <f>Feuil1!S235</f>
        <v>0</v>
      </c>
      <c r="L236" t="str">
        <f>Feuil1!T235</f>
        <v>Attestation autoquestionnaire pour mineur</v>
      </c>
      <c r="M236" s="23">
        <f>Feuil1!H235</f>
        <v>40437</v>
      </c>
      <c r="N236" t="str">
        <f t="shared" si="3"/>
        <v>Compétition</v>
      </c>
    </row>
    <row r="237" spans="1:14" x14ac:dyDescent="0.25">
      <c r="A237">
        <f>Feuil1!D236</f>
        <v>242886</v>
      </c>
      <c r="B237" t="str">
        <f>Feuil1!B236&amp;" "&amp;Feuil1!C236</f>
        <v>GONCALVES Michel</v>
      </c>
      <c r="C237">
        <f>Feuil1!U236</f>
        <v>538</v>
      </c>
      <c r="D237" t="str">
        <f>Feuil1!I236</f>
        <v>V50</v>
      </c>
      <c r="E237" t="str">
        <f>Feuil1!J236</f>
        <v>50+</v>
      </c>
      <c r="F237" t="str">
        <f>Feuil1!K236</f>
        <v>M</v>
      </c>
      <c r="G237">
        <f>Feuil1!N236</f>
        <v>10240015</v>
      </c>
      <c r="H237" t="str">
        <f>Feuil1!E236</f>
        <v>T</v>
      </c>
      <c r="I237" s="23">
        <f>Feuil1!P236</f>
        <v>45926</v>
      </c>
      <c r="J237" t="str">
        <f>Feuil1!Q236</f>
        <v>validé</v>
      </c>
      <c r="K237" s="23">
        <f>Feuil1!S236</f>
        <v>45615</v>
      </c>
      <c r="L237" t="str">
        <f>Feuil1!T236</f>
        <v>Attestation autoquestionnaire pour majeur</v>
      </c>
      <c r="M237" s="23">
        <f>Feuil1!H236</f>
        <v>26359</v>
      </c>
      <c r="N237" t="str">
        <f t="shared" si="3"/>
        <v>Compétition</v>
      </c>
    </row>
    <row r="238" spans="1:14" x14ac:dyDescent="0.25">
      <c r="A238">
        <f>Feuil1!D237</f>
        <v>248217</v>
      </c>
      <c r="B238" t="str">
        <f>Feuil1!B237&amp;" "&amp;Feuil1!C237</f>
        <v>GONTRAN Didier</v>
      </c>
      <c r="C238">
        <f>Feuil1!U237</f>
        <v>500</v>
      </c>
      <c r="D238" t="str">
        <f>Feuil1!I237</f>
        <v>V40</v>
      </c>
      <c r="E238" t="str">
        <f>Feuil1!J237</f>
        <v>40+</v>
      </c>
      <c r="F238" t="str">
        <f>Feuil1!K237</f>
        <v>M</v>
      </c>
      <c r="G238">
        <f>Feuil1!N237</f>
        <v>10240001</v>
      </c>
      <c r="H238" t="str">
        <f>Feuil1!E237</f>
        <v>T</v>
      </c>
      <c r="I238" s="23">
        <f>Feuil1!P237</f>
        <v>45922</v>
      </c>
      <c r="J238" t="str">
        <f>Feuil1!Q237</f>
        <v>validé</v>
      </c>
      <c r="K238" s="23">
        <f>Feuil1!S237</f>
        <v>45922</v>
      </c>
      <c r="L238" t="str">
        <f>Feuil1!T237</f>
        <v>Standard</v>
      </c>
      <c r="M238" s="23">
        <f>Feuil1!H237</f>
        <v>31395</v>
      </c>
      <c r="N238" t="str">
        <f t="shared" si="3"/>
        <v>Compétition</v>
      </c>
    </row>
    <row r="239" spans="1:14" x14ac:dyDescent="0.25">
      <c r="A239">
        <f>Feuil1!D238</f>
        <v>247900</v>
      </c>
      <c r="B239" t="str">
        <f>Feuil1!B238&amp;" "&amp;Feuil1!C238</f>
        <v>GORCE Jean-Jacques</v>
      </c>
      <c r="C239">
        <f>Feuil1!U238</f>
        <v>500</v>
      </c>
      <c r="D239" t="str">
        <f>Feuil1!I238</f>
        <v>V80</v>
      </c>
      <c r="E239" t="str">
        <f>Feuil1!J238</f>
        <v>80+</v>
      </c>
      <c r="F239" t="str">
        <f>Feuil1!K238</f>
        <v>M</v>
      </c>
      <c r="G239">
        <f>Feuil1!N238</f>
        <v>10240001</v>
      </c>
      <c r="H239" t="str">
        <f>Feuil1!E238</f>
        <v>P</v>
      </c>
      <c r="I239" s="23">
        <f>Feuil1!P238</f>
        <v>45916</v>
      </c>
      <c r="J239" t="str">
        <f>Feuil1!Q238</f>
        <v>validé</v>
      </c>
      <c r="K239" s="23">
        <f>Feuil1!S238</f>
        <v>45902</v>
      </c>
      <c r="L239" t="str">
        <f>Feuil1!T238</f>
        <v>Standard</v>
      </c>
      <c r="M239" s="23">
        <f>Feuil1!H238</f>
        <v>16336</v>
      </c>
      <c r="N239" t="str">
        <f t="shared" si="3"/>
        <v>Loisir</v>
      </c>
    </row>
    <row r="240" spans="1:14" x14ac:dyDescent="0.25">
      <c r="A240">
        <f>Feuil1!D239</f>
        <v>247546</v>
      </c>
      <c r="B240" t="str">
        <f>Feuil1!B239&amp;" "&amp;Feuil1!C239</f>
        <v>GOUJON Yves</v>
      </c>
      <c r="C240">
        <f>Feuil1!U239</f>
        <v>500</v>
      </c>
      <c r="D240" t="str">
        <f>Feuil1!I239</f>
        <v>V70</v>
      </c>
      <c r="E240" t="str">
        <f>Feuil1!J239</f>
        <v>70+</v>
      </c>
      <c r="F240" t="str">
        <f>Feuil1!K239</f>
        <v>M</v>
      </c>
      <c r="G240">
        <f>Feuil1!N239</f>
        <v>10240001</v>
      </c>
      <c r="H240" t="str">
        <f>Feuil1!E239</f>
        <v>P</v>
      </c>
      <c r="I240" s="23">
        <f>Feuil1!P239</f>
        <v>45909</v>
      </c>
      <c r="J240" t="str">
        <f>Feuil1!Q239</f>
        <v>validé</v>
      </c>
      <c r="K240" s="23">
        <f>Feuil1!S239</f>
        <v>45518</v>
      </c>
      <c r="L240" t="str">
        <f>Feuil1!T239</f>
        <v>Attestation autoquestionnaire pour majeur</v>
      </c>
      <c r="M240" s="23">
        <f>Feuil1!H239</f>
        <v>19300</v>
      </c>
      <c r="N240" t="str">
        <f t="shared" si="3"/>
        <v>Loisir</v>
      </c>
    </row>
    <row r="241" spans="1:14" x14ac:dyDescent="0.25">
      <c r="A241">
        <f>Feuil1!D240</f>
        <v>247719</v>
      </c>
      <c r="B241" t="str">
        <f>Feuil1!B240&amp;" "&amp;Feuil1!C240</f>
        <v>GOULMY Robin</v>
      </c>
      <c r="C241">
        <f>Feuil1!U240</f>
        <v>500</v>
      </c>
      <c r="D241" t="str">
        <f>Feuil1!I240</f>
        <v>M1</v>
      </c>
      <c r="E241">
        <f>Feuil1!J240</f>
        <v>-12</v>
      </c>
      <c r="F241" t="str">
        <f>Feuil1!K240</f>
        <v>M</v>
      </c>
      <c r="G241">
        <f>Feuil1!N240</f>
        <v>10240007</v>
      </c>
      <c r="H241" t="str">
        <f>Feuil1!E240</f>
        <v>P</v>
      </c>
      <c r="I241" s="23">
        <f>Feuil1!P240</f>
        <v>45910</v>
      </c>
      <c r="J241" t="str">
        <f>Feuil1!Q240</f>
        <v>validé</v>
      </c>
      <c r="K241" s="23">
        <f>Feuil1!S240</f>
        <v>0</v>
      </c>
      <c r="L241" t="str">
        <f>Feuil1!T240</f>
        <v>Attestation autoquestionnaire pour mineur</v>
      </c>
      <c r="M241" s="23">
        <f>Feuil1!H240</f>
        <v>41652</v>
      </c>
      <c r="N241" t="str">
        <f t="shared" si="3"/>
        <v>Loisir</v>
      </c>
    </row>
    <row r="242" spans="1:14" x14ac:dyDescent="0.25">
      <c r="A242">
        <f>Feuil1!D241</f>
        <v>248435</v>
      </c>
      <c r="B242" t="str">
        <f>Feuil1!B241&amp;" "&amp;Feuil1!C241</f>
        <v>GRANGEARD Maxime</v>
      </c>
      <c r="C242">
        <f>Feuil1!U241</f>
        <v>500</v>
      </c>
      <c r="D242" t="str">
        <f>Feuil1!I241</f>
        <v>M2</v>
      </c>
      <c r="E242">
        <f>Feuil1!J241</f>
        <v>-13</v>
      </c>
      <c r="F242" t="str">
        <f>Feuil1!K241</f>
        <v>M</v>
      </c>
      <c r="G242">
        <f>Feuil1!N241</f>
        <v>10240020</v>
      </c>
      <c r="H242" t="str">
        <f>Feuil1!E241</f>
        <v>I</v>
      </c>
      <c r="I242" s="23">
        <f>Feuil1!P241</f>
        <v>45906</v>
      </c>
      <c r="J242" t="str">
        <f>Feuil1!Q241</f>
        <v>validé</v>
      </c>
      <c r="K242" s="23">
        <f>Feuil1!S241</f>
        <v>0</v>
      </c>
      <c r="L242" t="str">
        <f>Feuil1!T241</f>
        <v>Attestation autoquestionnaire pour mineur</v>
      </c>
      <c r="M242" s="23">
        <f>Feuil1!H241</f>
        <v>41548</v>
      </c>
      <c r="N242" t="str">
        <f t="shared" si="3"/>
        <v>Dirigeant</v>
      </c>
    </row>
    <row r="243" spans="1:14" x14ac:dyDescent="0.25">
      <c r="A243">
        <f>Feuil1!D242</f>
        <v>247861</v>
      </c>
      <c r="B243" t="str">
        <f>Feuil1!B242&amp;" "&amp;Feuil1!C242</f>
        <v>GRENECHE Allan</v>
      </c>
      <c r="C243">
        <f>Feuil1!U242</f>
        <v>500</v>
      </c>
      <c r="D243" t="str">
        <f>Feuil1!I242</f>
        <v>C1</v>
      </c>
      <c r="E243">
        <f>Feuil1!J242</f>
        <v>-14</v>
      </c>
      <c r="F243" t="str">
        <f>Feuil1!K242</f>
        <v>M</v>
      </c>
      <c r="G243">
        <f>Feuil1!N242</f>
        <v>10240005</v>
      </c>
      <c r="H243" t="str">
        <f>Feuil1!E242</f>
        <v>P</v>
      </c>
      <c r="I243" s="23">
        <f>Feuil1!P242</f>
        <v>45907</v>
      </c>
      <c r="J243" t="str">
        <f>Feuil1!Q242</f>
        <v>validé</v>
      </c>
      <c r="K243" s="23">
        <f>Feuil1!S242</f>
        <v>0</v>
      </c>
      <c r="L243" t="str">
        <f>Feuil1!T242</f>
        <v>Attestation autoquestionnaire pour mineur</v>
      </c>
      <c r="M243" s="23">
        <f>Feuil1!H242</f>
        <v>41226</v>
      </c>
      <c r="N243" t="str">
        <f t="shared" si="3"/>
        <v>Loisir</v>
      </c>
    </row>
    <row r="244" spans="1:14" x14ac:dyDescent="0.25">
      <c r="A244">
        <f>Feuil1!D243</f>
        <v>247819</v>
      </c>
      <c r="B244" t="str">
        <f>Feuil1!B243&amp;" "&amp;Feuil1!C243</f>
        <v>GRENECHE Benoît</v>
      </c>
      <c r="C244">
        <f>Feuil1!U243</f>
        <v>802</v>
      </c>
      <c r="D244" t="str">
        <f>Feuil1!I243</f>
        <v>V40</v>
      </c>
      <c r="E244" t="str">
        <f>Feuil1!J243</f>
        <v>40+</v>
      </c>
      <c r="F244" t="str">
        <f>Feuil1!K243</f>
        <v>M</v>
      </c>
      <c r="G244">
        <f>Feuil1!N243</f>
        <v>10240005</v>
      </c>
      <c r="H244" t="str">
        <f>Feuil1!E243</f>
        <v>T</v>
      </c>
      <c r="I244" s="23">
        <f>Feuil1!P243</f>
        <v>45907</v>
      </c>
      <c r="J244" t="str">
        <f>Feuil1!Q243</f>
        <v>validé</v>
      </c>
      <c r="K244" s="23">
        <f>Feuil1!S243</f>
        <v>45906</v>
      </c>
      <c r="L244" t="str">
        <f>Feuil1!T243</f>
        <v>Standard</v>
      </c>
      <c r="M244" s="23">
        <f>Feuil1!H243</f>
        <v>31227</v>
      </c>
      <c r="N244" t="str">
        <f t="shared" si="3"/>
        <v>Compétition</v>
      </c>
    </row>
    <row r="245" spans="1:14" x14ac:dyDescent="0.25">
      <c r="A245">
        <f>Feuil1!D244</f>
        <v>248167</v>
      </c>
      <c r="B245" t="str">
        <f>Feuil1!B244&amp;" "&amp;Feuil1!C244</f>
        <v>GRENECHE Mael</v>
      </c>
      <c r="C245">
        <f>Feuil1!U244</f>
        <v>500</v>
      </c>
      <c r="D245" t="str">
        <f>Feuil1!I244</f>
        <v>B2</v>
      </c>
      <c r="E245">
        <f>Feuil1!J244</f>
        <v>-11</v>
      </c>
      <c r="F245" t="str">
        <f>Feuil1!K244</f>
        <v>M</v>
      </c>
      <c r="G245">
        <f>Feuil1!N244</f>
        <v>10240005</v>
      </c>
      <c r="H245" t="str">
        <f>Feuil1!E244</f>
        <v>P</v>
      </c>
      <c r="I245" s="23">
        <f>Feuil1!P244</f>
        <v>45907</v>
      </c>
      <c r="J245" t="str">
        <f>Feuil1!Q244</f>
        <v>validé</v>
      </c>
      <c r="K245" s="23">
        <f>Feuil1!S244</f>
        <v>0</v>
      </c>
      <c r="L245" t="str">
        <f>Feuil1!T244</f>
        <v>Attestation autoquestionnaire pour mineur</v>
      </c>
      <c r="M245" s="23">
        <f>Feuil1!H244</f>
        <v>42285</v>
      </c>
      <c r="N245" t="str">
        <f t="shared" si="3"/>
        <v>Loisir</v>
      </c>
    </row>
    <row r="246" spans="1:14" x14ac:dyDescent="0.25">
      <c r="A246">
        <f>Feuil1!D245</f>
        <v>7114080</v>
      </c>
      <c r="B246" t="str">
        <f>Feuil1!B245&amp;" "&amp;Feuil1!C245</f>
        <v>GRIVEL Basile</v>
      </c>
      <c r="C246">
        <f>Feuil1!U245</f>
        <v>794</v>
      </c>
      <c r="D246" t="str">
        <f>Feuil1!I245</f>
        <v>C2</v>
      </c>
      <c r="E246">
        <f>Feuil1!J245</f>
        <v>-15</v>
      </c>
      <c r="F246" t="str">
        <f>Feuil1!K245</f>
        <v>M</v>
      </c>
      <c r="G246">
        <f>Feuil1!N245</f>
        <v>10240014</v>
      </c>
      <c r="H246" t="str">
        <f>Feuil1!E245</f>
        <v>T</v>
      </c>
      <c r="I246" s="23">
        <f>Feuil1!P245</f>
        <v>45912</v>
      </c>
      <c r="J246" t="str">
        <f>Feuil1!Q245</f>
        <v>validé</v>
      </c>
      <c r="K246" s="23">
        <f>Feuil1!S245</f>
        <v>0</v>
      </c>
      <c r="L246" t="str">
        <f>Feuil1!T245</f>
        <v>Attestation autoquestionnaire pour mineur</v>
      </c>
      <c r="M246" s="23">
        <f>Feuil1!H245</f>
        <v>40702</v>
      </c>
      <c r="N246" t="str">
        <f t="shared" si="3"/>
        <v>Compétition</v>
      </c>
    </row>
    <row r="247" spans="1:14" x14ac:dyDescent="0.25">
      <c r="A247">
        <f>Feuil1!D246</f>
        <v>715921</v>
      </c>
      <c r="B247" t="str">
        <f>Feuil1!B246&amp;" "&amp;Feuil1!C246</f>
        <v>GRIVEL Matthieu</v>
      </c>
      <c r="C247">
        <f>Feuil1!U246</f>
        <v>1267</v>
      </c>
      <c r="D247" t="str">
        <f>Feuil1!I246</f>
        <v>V45</v>
      </c>
      <c r="E247" t="str">
        <f>Feuil1!J246</f>
        <v>45+</v>
      </c>
      <c r="F247" t="str">
        <f>Feuil1!K246</f>
        <v>M</v>
      </c>
      <c r="G247">
        <f>Feuil1!N246</f>
        <v>10240014</v>
      </c>
      <c r="H247" t="str">
        <f>Feuil1!E246</f>
        <v>T</v>
      </c>
      <c r="I247" s="23">
        <f>Feuil1!P246</f>
        <v>45915</v>
      </c>
      <c r="J247" t="str">
        <f>Feuil1!Q246</f>
        <v>validé</v>
      </c>
      <c r="K247" s="23">
        <f>Feuil1!S246</f>
        <v>45915</v>
      </c>
      <c r="L247" t="str">
        <f>Feuil1!T246</f>
        <v>Standard</v>
      </c>
      <c r="M247" s="23">
        <f>Feuil1!H246</f>
        <v>29459</v>
      </c>
      <c r="N247" t="str">
        <f t="shared" si="3"/>
        <v>Compétition</v>
      </c>
    </row>
    <row r="248" spans="1:14" x14ac:dyDescent="0.25">
      <c r="A248">
        <f>Feuil1!D247</f>
        <v>248150</v>
      </c>
      <c r="B248" t="str">
        <f>Feuil1!B247&amp;" "&amp;Feuil1!C247</f>
        <v>GUELT Ethan</v>
      </c>
      <c r="C248">
        <f>Feuil1!U247</f>
        <v>500</v>
      </c>
      <c r="D248" t="str">
        <f>Feuil1!I247</f>
        <v>C1</v>
      </c>
      <c r="E248">
        <f>Feuil1!J247</f>
        <v>-14</v>
      </c>
      <c r="F248" t="str">
        <f>Feuil1!K247</f>
        <v>M</v>
      </c>
      <c r="G248">
        <f>Feuil1!N247</f>
        <v>10240020</v>
      </c>
      <c r="H248" t="str">
        <f>Feuil1!E247</f>
        <v>T</v>
      </c>
      <c r="I248" s="23">
        <f>Feuil1!P247</f>
        <v>45914</v>
      </c>
      <c r="J248" t="str">
        <f>Feuil1!Q247</f>
        <v>validé</v>
      </c>
      <c r="K248" s="23">
        <f>Feuil1!S247</f>
        <v>0</v>
      </c>
      <c r="L248" t="str">
        <f>Feuil1!T247</f>
        <v>Attestation autoquestionnaire pour mineur</v>
      </c>
      <c r="M248" s="23">
        <f>Feuil1!H247</f>
        <v>41124</v>
      </c>
      <c r="N248" t="str">
        <f t="shared" si="3"/>
        <v>Compétition</v>
      </c>
    </row>
    <row r="249" spans="1:14" x14ac:dyDescent="0.25">
      <c r="A249">
        <f>Feuil1!D248</f>
        <v>3341191</v>
      </c>
      <c r="B249" t="str">
        <f>Feuil1!B248&amp;" "&amp;Feuil1!C248</f>
        <v>GUERRERO Jose</v>
      </c>
      <c r="C249">
        <f>Feuil1!U248</f>
        <v>559</v>
      </c>
      <c r="D249" t="str">
        <f>Feuil1!I248</f>
        <v>V70</v>
      </c>
      <c r="E249" t="str">
        <f>Feuil1!J248</f>
        <v>70+</v>
      </c>
      <c r="F249" t="str">
        <f>Feuil1!K248</f>
        <v>M</v>
      </c>
      <c r="G249">
        <f>Feuil1!N248</f>
        <v>10240020</v>
      </c>
      <c r="H249" t="str">
        <f>Feuil1!E248</f>
        <v>P</v>
      </c>
      <c r="I249" s="23">
        <f>Feuil1!P248</f>
        <v>45924</v>
      </c>
      <c r="J249" t="str">
        <f>Feuil1!Q248</f>
        <v>validé</v>
      </c>
      <c r="K249" s="23">
        <f>Feuil1!S248</f>
        <v>45693</v>
      </c>
      <c r="L249" t="str">
        <f>Feuil1!T248</f>
        <v>Standard</v>
      </c>
      <c r="M249" s="23">
        <f>Feuil1!H248</f>
        <v>19985</v>
      </c>
      <c r="N249" t="str">
        <f t="shared" si="3"/>
        <v>Loisir</v>
      </c>
    </row>
    <row r="250" spans="1:14" x14ac:dyDescent="0.25">
      <c r="A250">
        <f>Feuil1!D249</f>
        <v>247822</v>
      </c>
      <c r="B250" t="str">
        <f>Feuil1!B249&amp;" "&amp;Feuil1!C249</f>
        <v>GUILLAUME Philippe</v>
      </c>
      <c r="C250">
        <f>Feuil1!U249</f>
        <v>956</v>
      </c>
      <c r="D250" t="str">
        <f>Feuil1!I249</f>
        <v>V65</v>
      </c>
      <c r="E250" t="str">
        <f>Feuil1!J249</f>
        <v>65+</v>
      </c>
      <c r="F250" t="str">
        <f>Feuil1!K249</f>
        <v>M</v>
      </c>
      <c r="G250">
        <f>Feuil1!N249</f>
        <v>10240020</v>
      </c>
      <c r="H250" t="str">
        <f>Feuil1!E249</f>
        <v>T</v>
      </c>
      <c r="I250" s="23">
        <f>Feuil1!P249</f>
        <v>45914</v>
      </c>
      <c r="J250" t="str">
        <f>Feuil1!Q249</f>
        <v>validé</v>
      </c>
      <c r="K250" s="23">
        <f>Feuil1!S249</f>
        <v>45903</v>
      </c>
      <c r="L250" t="str">
        <f>Feuil1!T249</f>
        <v>Standard</v>
      </c>
      <c r="M250" s="23">
        <f>Feuil1!H249</f>
        <v>22116</v>
      </c>
      <c r="N250" t="str">
        <f t="shared" si="3"/>
        <v>Compétition</v>
      </c>
    </row>
    <row r="251" spans="1:14" x14ac:dyDescent="0.25">
      <c r="A251">
        <f>Feuil1!D250</f>
        <v>248454</v>
      </c>
      <c r="B251" t="str">
        <f>Feuil1!B250&amp;" "&amp;Feuil1!C250</f>
        <v>GUITARD Esteban</v>
      </c>
      <c r="C251">
        <f>Feuil1!U250</f>
        <v>500</v>
      </c>
      <c r="D251" t="str">
        <f>Feuil1!I250</f>
        <v>B2</v>
      </c>
      <c r="E251">
        <f>Feuil1!J250</f>
        <v>-11</v>
      </c>
      <c r="F251" t="str">
        <f>Feuil1!K250</f>
        <v>M</v>
      </c>
      <c r="G251">
        <f>Feuil1!N250</f>
        <v>10240007</v>
      </c>
      <c r="H251" t="str">
        <f>Feuil1!E250</f>
        <v>P</v>
      </c>
      <c r="I251" s="23">
        <f>Feuil1!P250</f>
        <v>45912</v>
      </c>
      <c r="J251" t="str">
        <f>Feuil1!Q250</f>
        <v>validé</v>
      </c>
      <c r="K251" s="23">
        <f>Feuil1!S250</f>
        <v>0</v>
      </c>
      <c r="L251" t="str">
        <f>Feuil1!T250</f>
        <v>Attestation autoquestionnaire pour mineur</v>
      </c>
      <c r="M251" s="23">
        <f>Feuil1!H250</f>
        <v>42144</v>
      </c>
      <c r="N251" t="str">
        <f t="shared" si="3"/>
        <v>Loisir</v>
      </c>
    </row>
    <row r="252" spans="1:14" x14ac:dyDescent="0.25">
      <c r="A252">
        <f>Feuil1!D251</f>
        <v>248400</v>
      </c>
      <c r="B252" t="str">
        <f>Feuil1!B251&amp;" "&amp;Feuil1!C251</f>
        <v>GUIZZO Giuseppe</v>
      </c>
      <c r="C252">
        <f>Feuil1!U251</f>
        <v>500</v>
      </c>
      <c r="D252" t="str">
        <f>Feuil1!I251</f>
        <v>C2</v>
      </c>
      <c r="E252">
        <f>Feuil1!J251</f>
        <v>-15</v>
      </c>
      <c r="F252" t="str">
        <f>Feuil1!K251</f>
        <v>M</v>
      </c>
      <c r="G252">
        <f>Feuil1!N251</f>
        <v>10240007</v>
      </c>
      <c r="H252" t="str">
        <f>Feuil1!E251</f>
        <v>P</v>
      </c>
      <c r="I252" s="23">
        <f>Feuil1!P251</f>
        <v>45931</v>
      </c>
      <c r="J252" t="str">
        <f>Feuil1!Q251</f>
        <v>validé</v>
      </c>
      <c r="K252" s="23">
        <f>Feuil1!S251</f>
        <v>0</v>
      </c>
      <c r="L252" t="str">
        <f>Feuil1!T251</f>
        <v>Attestation autoquestionnaire pour mineur</v>
      </c>
      <c r="M252" s="23">
        <f>Feuil1!H251</f>
        <v>40871</v>
      </c>
      <c r="N252" t="str">
        <f t="shared" si="3"/>
        <v>Loisir</v>
      </c>
    </row>
    <row r="253" spans="1:14" x14ac:dyDescent="0.25">
      <c r="A253">
        <f>Feuil1!D252</f>
        <v>246998</v>
      </c>
      <c r="B253" t="str">
        <f>Feuil1!B252&amp;" "&amp;Feuil1!C252</f>
        <v>GUTIERREZ Allan</v>
      </c>
      <c r="C253">
        <f>Feuil1!U252</f>
        <v>500</v>
      </c>
      <c r="D253" t="str">
        <f>Feuil1!I252</f>
        <v>J3</v>
      </c>
      <c r="E253">
        <f>Feuil1!J252</f>
        <v>-18</v>
      </c>
      <c r="F253" t="str">
        <f>Feuil1!K252</f>
        <v>M</v>
      </c>
      <c r="G253">
        <f>Feuil1!N252</f>
        <v>10240036</v>
      </c>
      <c r="H253" t="str">
        <f>Feuil1!E252</f>
        <v>P</v>
      </c>
      <c r="I253" s="23">
        <f>Feuil1!P252</f>
        <v>45910</v>
      </c>
      <c r="J253" t="str">
        <f>Feuil1!Q252</f>
        <v>validé</v>
      </c>
      <c r="K253" s="23">
        <f>Feuil1!S252</f>
        <v>0</v>
      </c>
      <c r="L253" t="str">
        <f>Feuil1!T252</f>
        <v>Attestation autoquestionnaire pour mineur</v>
      </c>
      <c r="M253" s="23">
        <f>Feuil1!H252</f>
        <v>39692</v>
      </c>
      <c r="N253" t="str">
        <f t="shared" si="3"/>
        <v>Loisir</v>
      </c>
    </row>
    <row r="254" spans="1:14" x14ac:dyDescent="0.25">
      <c r="A254">
        <f>Feuil1!D253</f>
        <v>247244</v>
      </c>
      <c r="B254" t="str">
        <f>Feuil1!B253&amp;" "&amp;Feuil1!C253</f>
        <v>GUTIERREZ Thierry</v>
      </c>
      <c r="C254">
        <f>Feuil1!U253</f>
        <v>500</v>
      </c>
      <c r="D254" t="str">
        <f>Feuil1!I253</f>
        <v>V50</v>
      </c>
      <c r="E254" t="str">
        <f>Feuil1!J253</f>
        <v>50+</v>
      </c>
      <c r="F254" t="str">
        <f>Feuil1!K253</f>
        <v>M</v>
      </c>
      <c r="G254">
        <f>Feuil1!N253</f>
        <v>10240036</v>
      </c>
      <c r="H254" t="str">
        <f>Feuil1!E253</f>
        <v>A</v>
      </c>
      <c r="I254" s="23">
        <f>Feuil1!P253</f>
        <v>45854</v>
      </c>
      <c r="J254" t="str">
        <f>Feuil1!Q253</f>
        <v>validé</v>
      </c>
      <c r="K254" s="23">
        <f>Feuil1!S253</f>
        <v>45889</v>
      </c>
      <c r="L254" t="str">
        <f>Feuil1!T253</f>
        <v>Standard</v>
      </c>
      <c r="M254" s="23">
        <f>Feuil1!H253</f>
        <v>26469</v>
      </c>
      <c r="N254" t="str">
        <f t="shared" si="3"/>
        <v>Dirigeant</v>
      </c>
    </row>
    <row r="255" spans="1:14" x14ac:dyDescent="0.25">
      <c r="A255">
        <f>Feuil1!D254</f>
        <v>245090</v>
      </c>
      <c r="B255" t="str">
        <f>Feuil1!B254&amp;" "&amp;Feuil1!C254</f>
        <v>GUY Jean-Baptiste</v>
      </c>
      <c r="C255">
        <f>Feuil1!U254</f>
        <v>1069</v>
      </c>
      <c r="D255" t="str">
        <f>Feuil1!I254</f>
        <v>S</v>
      </c>
      <c r="E255">
        <f>Feuil1!J254</f>
        <v>-40</v>
      </c>
      <c r="F255" t="str">
        <f>Feuil1!K254</f>
        <v>M</v>
      </c>
      <c r="G255">
        <f>Feuil1!N254</f>
        <v>10240020</v>
      </c>
      <c r="H255" t="str">
        <f>Feuil1!E254</f>
        <v>T</v>
      </c>
      <c r="I255" s="23">
        <f>Feuil1!P254</f>
        <v>45914</v>
      </c>
      <c r="J255" t="str">
        <f>Feuil1!Q254</f>
        <v>validé</v>
      </c>
      <c r="K255" s="23">
        <f>Feuil1!S254</f>
        <v>45197</v>
      </c>
      <c r="L255" t="str">
        <f>Feuil1!T254</f>
        <v>Attestation autoquestionnaire pour majeur</v>
      </c>
      <c r="M255" s="23">
        <f>Feuil1!H254</f>
        <v>33567</v>
      </c>
      <c r="N255" t="str">
        <f t="shared" si="3"/>
        <v>Compétition</v>
      </c>
    </row>
    <row r="256" spans="1:14" x14ac:dyDescent="0.25">
      <c r="A256">
        <f>Feuil1!D255</f>
        <v>247579</v>
      </c>
      <c r="B256" t="str">
        <f>Feuil1!B255&amp;" "&amp;Feuil1!C255</f>
        <v>GUYOMARD Pierre-Denis</v>
      </c>
      <c r="C256">
        <f>Feuil1!U255</f>
        <v>500</v>
      </c>
      <c r="D256" t="str">
        <f>Feuil1!I255</f>
        <v>V75</v>
      </c>
      <c r="E256" t="str">
        <f>Feuil1!J255</f>
        <v>75+</v>
      </c>
      <c r="F256" t="str">
        <f>Feuil1!K255</f>
        <v>M</v>
      </c>
      <c r="G256">
        <f>Feuil1!N255</f>
        <v>10240001</v>
      </c>
      <c r="H256" t="str">
        <f>Feuil1!E255</f>
        <v>P</v>
      </c>
      <c r="I256" s="23">
        <f>Feuil1!P255</f>
        <v>45909</v>
      </c>
      <c r="J256" t="str">
        <f>Feuil1!Q255</f>
        <v>validé</v>
      </c>
      <c r="K256" s="23">
        <f>Feuil1!S255</f>
        <v>45168</v>
      </c>
      <c r="L256" t="str">
        <f>Feuil1!T255</f>
        <v>Attestation autoquestionnaire pour majeur</v>
      </c>
      <c r="M256" s="23">
        <f>Feuil1!H255</f>
        <v>18132</v>
      </c>
      <c r="N256" t="str">
        <f t="shared" si="3"/>
        <v>Loisir</v>
      </c>
    </row>
    <row r="257" spans="1:14" x14ac:dyDescent="0.25">
      <c r="A257">
        <f>Feuil1!D256</f>
        <v>247980</v>
      </c>
      <c r="B257" t="str">
        <f>Feuil1!B256&amp;" "&amp;Feuil1!C256</f>
        <v>HASSENBOEHLER Jacques</v>
      </c>
      <c r="C257">
        <f>Feuil1!U256</f>
        <v>600</v>
      </c>
      <c r="D257" t="str">
        <f>Feuil1!I256</f>
        <v>V65</v>
      </c>
      <c r="E257" t="str">
        <f>Feuil1!J256</f>
        <v>65+</v>
      </c>
      <c r="F257" t="str">
        <f>Feuil1!K256</f>
        <v>M</v>
      </c>
      <c r="G257">
        <f>Feuil1!N256</f>
        <v>10240014</v>
      </c>
      <c r="H257" t="str">
        <f>Feuil1!E256</f>
        <v>A</v>
      </c>
      <c r="I257" s="23">
        <f>Feuil1!P256</f>
        <v>45862</v>
      </c>
      <c r="J257" t="str">
        <f>Feuil1!Q256</f>
        <v>validé</v>
      </c>
      <c r="K257" s="23">
        <f>Feuil1!S256</f>
        <v>45874</v>
      </c>
      <c r="L257" t="str">
        <f>Feuil1!T256</f>
        <v>Standard</v>
      </c>
      <c r="M257" s="23">
        <f>Feuil1!H256</f>
        <v>21896</v>
      </c>
      <c r="N257" t="str">
        <f t="shared" si="3"/>
        <v>Dirigeant</v>
      </c>
    </row>
    <row r="258" spans="1:14" x14ac:dyDescent="0.25">
      <c r="A258">
        <f>Feuil1!D257</f>
        <v>247459</v>
      </c>
      <c r="B258" t="str">
        <f>Feuil1!B257&amp;" "&amp;Feuil1!C257</f>
        <v>HEBRARD Emile</v>
      </c>
      <c r="C258">
        <f>Feuil1!U257</f>
        <v>500</v>
      </c>
      <c r="D258" t="str">
        <f>Feuil1!I257</f>
        <v>V70</v>
      </c>
      <c r="E258" t="str">
        <f>Feuil1!J257</f>
        <v>70+</v>
      </c>
      <c r="F258" t="str">
        <f>Feuil1!K257</f>
        <v>M</v>
      </c>
      <c r="G258">
        <f>Feuil1!N257</f>
        <v>10240030</v>
      </c>
      <c r="H258" t="str">
        <f>Feuil1!E257</f>
        <v>P</v>
      </c>
      <c r="I258" s="23">
        <f>Feuil1!P257</f>
        <v>45914</v>
      </c>
      <c r="J258" t="str">
        <f>Feuil1!Q257</f>
        <v>validé</v>
      </c>
      <c r="K258" s="23">
        <f>Feuil1!S257</f>
        <v>45218</v>
      </c>
      <c r="L258" t="str">
        <f>Feuil1!T257</f>
        <v>Attestation autoquestionnaire pour majeur</v>
      </c>
      <c r="M258" s="23">
        <f>Feuil1!H257</f>
        <v>19312</v>
      </c>
      <c r="N258" t="str">
        <f t="shared" si="3"/>
        <v>Loisir</v>
      </c>
    </row>
    <row r="259" spans="1:14" x14ac:dyDescent="0.25">
      <c r="A259">
        <f>Feuil1!D258</f>
        <v>248221</v>
      </c>
      <c r="B259" t="str">
        <f>Feuil1!B258&amp;" "&amp;Feuil1!C258</f>
        <v>HERCEND Jules</v>
      </c>
      <c r="C259">
        <f>Feuil1!U258</f>
        <v>500</v>
      </c>
      <c r="D259" t="str">
        <f>Feuil1!I258</f>
        <v>J1</v>
      </c>
      <c r="E259">
        <f>Feuil1!J258</f>
        <v>-16</v>
      </c>
      <c r="F259" t="str">
        <f>Feuil1!K258</f>
        <v>M</v>
      </c>
      <c r="G259">
        <f>Feuil1!N258</f>
        <v>10240018</v>
      </c>
      <c r="H259" t="str">
        <f>Feuil1!E258</f>
        <v>P</v>
      </c>
      <c r="I259" s="23">
        <f>Feuil1!P258</f>
        <v>45919</v>
      </c>
      <c r="J259" t="str">
        <f>Feuil1!Q258</f>
        <v>validé</v>
      </c>
      <c r="K259" s="23">
        <f>Feuil1!S258</f>
        <v>0</v>
      </c>
      <c r="L259" t="str">
        <f>Feuil1!T258</f>
        <v>Attestation autoquestionnaire pour mineur</v>
      </c>
      <c r="M259" s="23">
        <f>Feuil1!H258</f>
        <v>40277</v>
      </c>
      <c r="N259" t="str">
        <f t="shared" si="3"/>
        <v>Loisir</v>
      </c>
    </row>
    <row r="260" spans="1:14" x14ac:dyDescent="0.25">
      <c r="A260">
        <f>Feuil1!D259</f>
        <v>247591</v>
      </c>
      <c r="B260" t="str">
        <f>Feuil1!B259&amp;" "&amp;Feuil1!C259</f>
        <v>HEROUX Nino</v>
      </c>
      <c r="C260">
        <f>Feuil1!U259</f>
        <v>763</v>
      </c>
      <c r="D260" t="str">
        <f>Feuil1!I259</f>
        <v>J3</v>
      </c>
      <c r="E260">
        <f>Feuil1!J259</f>
        <v>-18</v>
      </c>
      <c r="F260" t="str">
        <f>Feuil1!K259</f>
        <v>M</v>
      </c>
      <c r="G260">
        <f>Feuil1!N259</f>
        <v>10240007</v>
      </c>
      <c r="H260" t="str">
        <f>Feuil1!E259</f>
        <v>T</v>
      </c>
      <c r="I260" s="23">
        <f>Feuil1!P259</f>
        <v>45919</v>
      </c>
      <c r="J260" t="str">
        <f>Feuil1!Q259</f>
        <v>validé</v>
      </c>
      <c r="K260" s="23">
        <f>Feuil1!S259</f>
        <v>0</v>
      </c>
      <c r="L260" t="str">
        <f>Feuil1!T259</f>
        <v>Attestation autoquestionnaire pour mineur</v>
      </c>
      <c r="M260" s="23">
        <f>Feuil1!H259</f>
        <v>39631</v>
      </c>
      <c r="N260" t="str">
        <f t="shared" si="3"/>
        <v>Compétition</v>
      </c>
    </row>
    <row r="261" spans="1:14" x14ac:dyDescent="0.25">
      <c r="A261">
        <f>Feuil1!D260</f>
        <v>247863</v>
      </c>
      <c r="B261" t="str">
        <f>Feuil1!B260&amp;" "&amp;Feuil1!C260</f>
        <v>HEUCHEL Marcel</v>
      </c>
      <c r="C261">
        <f>Feuil1!U260</f>
        <v>500</v>
      </c>
      <c r="D261" t="str">
        <f>Feuil1!I260</f>
        <v>V75</v>
      </c>
      <c r="E261" t="str">
        <f>Feuil1!J260</f>
        <v>75+</v>
      </c>
      <c r="F261" t="str">
        <f>Feuil1!K260</f>
        <v>M</v>
      </c>
      <c r="G261">
        <f>Feuil1!N260</f>
        <v>10240001</v>
      </c>
      <c r="H261" t="str">
        <f>Feuil1!E260</f>
        <v>P</v>
      </c>
      <c r="I261" s="23">
        <f>Feuil1!P260</f>
        <v>45913</v>
      </c>
      <c r="J261" t="str">
        <f>Feuil1!Q260</f>
        <v>validé</v>
      </c>
      <c r="K261" s="23">
        <f>Feuil1!S260</f>
        <v>45888</v>
      </c>
      <c r="L261" t="str">
        <f>Feuil1!T260</f>
        <v>Standard</v>
      </c>
      <c r="M261" s="23">
        <f>Feuil1!H260</f>
        <v>17525</v>
      </c>
      <c r="N261" t="str">
        <f t="shared" ref="N261:N324" si="4">IF(H261="T","Compétition",IF(H261="P","Loisir","Dirigeant"))</f>
        <v>Loisir</v>
      </c>
    </row>
    <row r="262" spans="1:14" x14ac:dyDescent="0.25">
      <c r="A262">
        <f>Feuil1!D261</f>
        <v>248434</v>
      </c>
      <c r="B262" t="str">
        <f>Feuil1!B261&amp;" "&amp;Feuil1!C261</f>
        <v>HEUZE Frédéric</v>
      </c>
      <c r="C262">
        <f>Feuil1!U261</f>
        <v>500</v>
      </c>
      <c r="D262" t="str">
        <f>Feuil1!I261</f>
        <v>V45</v>
      </c>
      <c r="E262" t="str">
        <f>Feuil1!J261</f>
        <v>45+</v>
      </c>
      <c r="F262" t="str">
        <f>Feuil1!K261</f>
        <v>M</v>
      </c>
      <c r="G262">
        <f>Feuil1!N261</f>
        <v>10240005</v>
      </c>
      <c r="H262" t="str">
        <f>Feuil1!E261</f>
        <v>P</v>
      </c>
      <c r="I262" s="23">
        <f>Feuil1!P261</f>
        <v>45903</v>
      </c>
      <c r="J262" t="str">
        <f>Feuil1!Q261</f>
        <v>validé</v>
      </c>
      <c r="K262" s="23">
        <f>Feuil1!S261</f>
        <v>0</v>
      </c>
      <c r="L262" t="str">
        <f>Feuil1!T261</f>
        <v>Sans pratique sportive</v>
      </c>
      <c r="M262" s="23">
        <f>Feuil1!H261</f>
        <v>29534</v>
      </c>
      <c r="N262" t="str">
        <f t="shared" si="4"/>
        <v>Loisir</v>
      </c>
    </row>
    <row r="263" spans="1:14" x14ac:dyDescent="0.25">
      <c r="A263">
        <f>Feuil1!D262</f>
        <v>248515</v>
      </c>
      <c r="B263" t="str">
        <f>Feuil1!B262&amp;" "&amp;Feuil1!C262</f>
        <v>HILLAIRET Anne Lise</v>
      </c>
      <c r="C263">
        <f>Feuil1!U262</f>
        <v>500</v>
      </c>
      <c r="D263" t="str">
        <f>Feuil1!I262</f>
        <v>V45</v>
      </c>
      <c r="E263" t="str">
        <f>Feuil1!J262</f>
        <v>45+</v>
      </c>
      <c r="F263" t="str">
        <f>Feuil1!K262</f>
        <v>F</v>
      </c>
      <c r="G263">
        <f>Feuil1!N262</f>
        <v>10240020</v>
      </c>
      <c r="H263" t="str">
        <f>Feuil1!E262</f>
        <v>I</v>
      </c>
      <c r="I263" s="23">
        <f>Feuil1!P262</f>
        <v>45925</v>
      </c>
      <c r="J263" t="str">
        <f>Feuil1!Q262</f>
        <v>validé</v>
      </c>
      <c r="K263" s="23">
        <f>Feuil1!S262</f>
        <v>0</v>
      </c>
      <c r="L263" t="str">
        <f>Feuil1!T262</f>
        <v>Attestation autoquestionnaire pour majeur</v>
      </c>
      <c r="M263" s="23">
        <f>Feuil1!H262</f>
        <v>29223</v>
      </c>
      <c r="N263" t="str">
        <f t="shared" si="4"/>
        <v>Dirigeant</v>
      </c>
    </row>
    <row r="264" spans="1:14" x14ac:dyDescent="0.25">
      <c r="A264">
        <f>Feuil1!D263</f>
        <v>286250</v>
      </c>
      <c r="B264" t="str">
        <f>Feuil1!B263&amp;" "&amp;Feuil1!C263</f>
        <v>HIPPOLYTE Elodie</v>
      </c>
      <c r="C264">
        <f>Feuil1!U263</f>
        <v>1418</v>
      </c>
      <c r="D264" t="str">
        <f>Feuil1!I263</f>
        <v>V40</v>
      </c>
      <c r="E264" t="str">
        <f>Feuil1!J263</f>
        <v>40+</v>
      </c>
      <c r="F264" t="str">
        <f>Feuil1!K263</f>
        <v>F</v>
      </c>
      <c r="G264">
        <f>Feuil1!N263</f>
        <v>10240020</v>
      </c>
      <c r="H264" t="str">
        <f>Feuil1!E263</f>
        <v>P</v>
      </c>
      <c r="I264" s="23">
        <f>Feuil1!P263</f>
        <v>45906</v>
      </c>
      <c r="J264" t="str">
        <f>Feuil1!Q263</f>
        <v>validé</v>
      </c>
      <c r="K264" s="23">
        <f>Feuil1!S263</f>
        <v>45894</v>
      </c>
      <c r="L264" t="str">
        <f>Feuil1!T263</f>
        <v>Standard</v>
      </c>
      <c r="M264" s="23">
        <f>Feuil1!H263</f>
        <v>29962</v>
      </c>
      <c r="N264" t="str">
        <f t="shared" si="4"/>
        <v>Loisir</v>
      </c>
    </row>
    <row r="265" spans="1:14" x14ac:dyDescent="0.25">
      <c r="A265">
        <f>Feuil1!D264</f>
        <v>248263</v>
      </c>
      <c r="B265" t="str">
        <f>Feuil1!B264&amp;" "&amp;Feuil1!C264</f>
        <v>HOAREAU Darius</v>
      </c>
      <c r="C265">
        <f>Feuil1!U264</f>
        <v>500</v>
      </c>
      <c r="D265" t="str">
        <f>Feuil1!I264</f>
        <v>M2</v>
      </c>
      <c r="E265">
        <f>Feuil1!J264</f>
        <v>-13</v>
      </c>
      <c r="F265" t="str">
        <f>Feuil1!K264</f>
        <v>M</v>
      </c>
      <c r="G265">
        <f>Feuil1!N264</f>
        <v>10240020</v>
      </c>
      <c r="H265" t="str">
        <f>Feuil1!E264</f>
        <v>P</v>
      </c>
      <c r="I265" s="23">
        <f>Feuil1!P264</f>
        <v>45906</v>
      </c>
      <c r="J265" t="str">
        <f>Feuil1!Q264</f>
        <v>validé</v>
      </c>
      <c r="K265" s="23">
        <f>Feuil1!S264</f>
        <v>0</v>
      </c>
      <c r="L265" t="str">
        <f>Feuil1!T264</f>
        <v>Attestation autoquestionnaire pour mineur</v>
      </c>
      <c r="M265" s="23">
        <f>Feuil1!H264</f>
        <v>41466</v>
      </c>
      <c r="N265" t="str">
        <f t="shared" si="4"/>
        <v>Loisir</v>
      </c>
    </row>
    <row r="266" spans="1:14" x14ac:dyDescent="0.25">
      <c r="A266">
        <f>Feuil1!D265</f>
        <v>248527</v>
      </c>
      <c r="B266" t="str">
        <f>Feuil1!B265&amp;" "&amp;Feuil1!C265</f>
        <v>HORTION Jonas</v>
      </c>
      <c r="C266">
        <f>Feuil1!U265</f>
        <v>500</v>
      </c>
      <c r="D266" t="str">
        <f>Feuil1!I265</f>
        <v>M2</v>
      </c>
      <c r="E266">
        <f>Feuil1!J265</f>
        <v>-13</v>
      </c>
      <c r="F266" t="str">
        <f>Feuil1!K265</f>
        <v>M</v>
      </c>
      <c r="G266">
        <f>Feuil1!N265</f>
        <v>10240001</v>
      </c>
      <c r="H266" t="str">
        <f>Feuil1!E265</f>
        <v>P</v>
      </c>
      <c r="I266" s="23">
        <f>Feuil1!P265</f>
        <v>45930</v>
      </c>
      <c r="J266" t="str">
        <f>Feuil1!Q265</f>
        <v>validé</v>
      </c>
      <c r="K266" s="23">
        <f>Feuil1!S265</f>
        <v>0</v>
      </c>
      <c r="L266" t="str">
        <f>Feuil1!T265</f>
        <v>Attestation autoquestionnaire pour mineur</v>
      </c>
      <c r="M266" s="23">
        <f>Feuil1!H265</f>
        <v>41364</v>
      </c>
      <c r="N266" t="str">
        <f t="shared" si="4"/>
        <v>Loisir</v>
      </c>
    </row>
    <row r="267" spans="1:14" x14ac:dyDescent="0.25">
      <c r="A267">
        <f>Feuil1!D266</f>
        <v>172354</v>
      </c>
      <c r="B267" t="str">
        <f>Feuil1!B266&amp;" "&amp;Feuil1!C266</f>
        <v>HUIBAN Erwan</v>
      </c>
      <c r="C267">
        <f>Feuil1!U266</f>
        <v>1202</v>
      </c>
      <c r="D267" t="str">
        <f>Feuil1!I266</f>
        <v>V40</v>
      </c>
      <c r="E267" t="str">
        <f>Feuil1!J266</f>
        <v>40+</v>
      </c>
      <c r="F267" t="str">
        <f>Feuil1!K266</f>
        <v>M</v>
      </c>
      <c r="G267">
        <f>Feuil1!N266</f>
        <v>10240014</v>
      </c>
      <c r="H267" t="str">
        <f>Feuil1!E266</f>
        <v>T</v>
      </c>
      <c r="I267" s="23">
        <f>Feuil1!P266</f>
        <v>45912</v>
      </c>
      <c r="J267" t="str">
        <f>Feuil1!Q266</f>
        <v>validé</v>
      </c>
      <c r="K267" s="23">
        <f>Feuil1!S266</f>
        <v>45475</v>
      </c>
      <c r="L267" t="str">
        <f>Feuil1!T266</f>
        <v>Attestation autoquestionnaire pour majeur</v>
      </c>
      <c r="M267" s="23">
        <f>Feuil1!H266</f>
        <v>29757</v>
      </c>
      <c r="N267" t="str">
        <f t="shared" si="4"/>
        <v>Compétition</v>
      </c>
    </row>
    <row r="268" spans="1:14" x14ac:dyDescent="0.25">
      <c r="A268">
        <f>Feuil1!D267</f>
        <v>248399</v>
      </c>
      <c r="B268" t="str">
        <f>Feuil1!B267&amp;" "&amp;Feuil1!C267</f>
        <v>HUIEZDA Elena</v>
      </c>
      <c r="C268">
        <f>Feuil1!U267</f>
        <v>500</v>
      </c>
      <c r="D268" t="str">
        <f>Feuil1!I267</f>
        <v>B1</v>
      </c>
      <c r="E268">
        <f>Feuil1!J267</f>
        <v>-10</v>
      </c>
      <c r="F268" t="str">
        <f>Feuil1!K267</f>
        <v>F</v>
      </c>
      <c r="G268">
        <f>Feuil1!N267</f>
        <v>10240039</v>
      </c>
      <c r="H268" t="str">
        <f>Feuil1!E267</f>
        <v>T</v>
      </c>
      <c r="I268" s="23">
        <f>Feuil1!P267</f>
        <v>45918</v>
      </c>
      <c r="J268" t="str">
        <f>Feuil1!Q267</f>
        <v>validé</v>
      </c>
      <c r="K268" s="23">
        <f>Feuil1!S267</f>
        <v>45906</v>
      </c>
      <c r="L268" t="str">
        <f>Feuil1!T267</f>
        <v>Standard</v>
      </c>
      <c r="M268" s="23">
        <f>Feuil1!H267</f>
        <v>42402</v>
      </c>
      <c r="N268" t="str">
        <f t="shared" si="4"/>
        <v>Compétition</v>
      </c>
    </row>
    <row r="269" spans="1:14" x14ac:dyDescent="0.25">
      <c r="A269">
        <f>Feuil1!D268</f>
        <v>244494</v>
      </c>
      <c r="B269" t="str">
        <f>Feuil1!B268&amp;" "&amp;Feuil1!C268</f>
        <v>IGUACEL Frederic</v>
      </c>
      <c r="C269">
        <f>Feuil1!U268</f>
        <v>542</v>
      </c>
      <c r="D269" t="str">
        <f>Feuil1!I268</f>
        <v>V65</v>
      </c>
      <c r="E269" t="str">
        <f>Feuil1!J268</f>
        <v>65+</v>
      </c>
      <c r="F269" t="str">
        <f>Feuil1!K268</f>
        <v>M</v>
      </c>
      <c r="G269">
        <f>Feuil1!N268</f>
        <v>10240014</v>
      </c>
      <c r="H269" t="str">
        <f>Feuil1!E268</f>
        <v>T</v>
      </c>
      <c r="I269" s="23">
        <f>Feuil1!P268</f>
        <v>45909</v>
      </c>
      <c r="J269" t="str">
        <f>Feuil1!Q268</f>
        <v>validé</v>
      </c>
      <c r="K269" s="23">
        <f>Feuil1!S268</f>
        <v>45405</v>
      </c>
      <c r="L269" t="str">
        <f>Feuil1!T268</f>
        <v>Attestation autoquestionnaire pour majeur</v>
      </c>
      <c r="M269" s="23">
        <f>Feuil1!H268</f>
        <v>20455</v>
      </c>
      <c r="N269" t="str">
        <f t="shared" si="4"/>
        <v>Compétition</v>
      </c>
    </row>
    <row r="270" spans="1:14" x14ac:dyDescent="0.25">
      <c r="A270">
        <f>Feuil1!D269</f>
        <v>248532</v>
      </c>
      <c r="B270" t="str">
        <f>Feuil1!B269&amp;" "&amp;Feuil1!C269</f>
        <v>IGUACEL-LISA Gabin</v>
      </c>
      <c r="C270">
        <f>Feuil1!U269</f>
        <v>500</v>
      </c>
      <c r="D270" t="str">
        <f>Feuil1!I269</f>
        <v>M1</v>
      </c>
      <c r="E270">
        <f>Feuil1!J269</f>
        <v>-12</v>
      </c>
      <c r="F270" t="str">
        <f>Feuil1!K269</f>
        <v>M</v>
      </c>
      <c r="G270">
        <f>Feuil1!N269</f>
        <v>10240007</v>
      </c>
      <c r="H270" t="str">
        <f>Feuil1!E269</f>
        <v>P</v>
      </c>
      <c r="I270" s="23">
        <f>Feuil1!P269</f>
        <v>45931</v>
      </c>
      <c r="J270" t="str">
        <f>Feuil1!Q269</f>
        <v>validé</v>
      </c>
      <c r="K270" s="23">
        <f>Feuil1!S269</f>
        <v>0</v>
      </c>
      <c r="L270" t="str">
        <f>Feuil1!T269</f>
        <v>Attestation autoquestionnaire pour mineur</v>
      </c>
      <c r="M270" s="23">
        <f>Feuil1!H269</f>
        <v>41641</v>
      </c>
      <c r="N270" t="str">
        <f t="shared" si="4"/>
        <v>Loisir</v>
      </c>
    </row>
    <row r="271" spans="1:14" x14ac:dyDescent="0.25">
      <c r="A271">
        <f>Feuil1!D270</f>
        <v>248332</v>
      </c>
      <c r="B271" t="str">
        <f>Feuil1!B270&amp;" "&amp;Feuil1!C270</f>
        <v>ITHURBURU FHURY Margot</v>
      </c>
      <c r="C271">
        <f>Feuil1!U270</f>
        <v>500</v>
      </c>
      <c r="D271" t="str">
        <f>Feuil1!I270</f>
        <v>M1</v>
      </c>
      <c r="E271">
        <f>Feuil1!J270</f>
        <v>-12</v>
      </c>
      <c r="F271" t="str">
        <f>Feuil1!K270</f>
        <v>F</v>
      </c>
      <c r="G271">
        <f>Feuil1!N270</f>
        <v>10240006</v>
      </c>
      <c r="H271" t="str">
        <f>Feuil1!E270</f>
        <v>P</v>
      </c>
      <c r="I271" s="23">
        <f>Feuil1!P270</f>
        <v>45909</v>
      </c>
      <c r="J271" t="str">
        <f>Feuil1!Q270</f>
        <v>validé</v>
      </c>
      <c r="K271" s="23">
        <f>Feuil1!S270</f>
        <v>0</v>
      </c>
      <c r="L271" t="str">
        <f>Feuil1!T270</f>
        <v>Attestation autoquestionnaire pour mineur</v>
      </c>
      <c r="M271" s="23">
        <f>Feuil1!H270</f>
        <v>41801</v>
      </c>
      <c r="N271" t="str">
        <f t="shared" si="4"/>
        <v>Loisir</v>
      </c>
    </row>
    <row r="272" spans="1:14" x14ac:dyDescent="0.25">
      <c r="A272">
        <f>Feuil1!D271</f>
        <v>247187</v>
      </c>
      <c r="B272" t="str">
        <f>Feuil1!B271&amp;" "&amp;Feuil1!C271</f>
        <v>JAILLE Jean-Louis</v>
      </c>
      <c r="C272">
        <f>Feuil1!U271</f>
        <v>500</v>
      </c>
      <c r="D272" t="str">
        <f>Feuil1!I271</f>
        <v>V50</v>
      </c>
      <c r="E272" t="str">
        <f>Feuil1!J271</f>
        <v>50+</v>
      </c>
      <c r="F272" t="str">
        <f>Feuil1!K271</f>
        <v>M</v>
      </c>
      <c r="G272">
        <f>Feuil1!N271</f>
        <v>10240014</v>
      </c>
      <c r="H272" t="str">
        <f>Feuil1!E271</f>
        <v>T</v>
      </c>
      <c r="I272" s="23">
        <f>Feuil1!P271</f>
        <v>45917</v>
      </c>
      <c r="J272" t="str">
        <f>Feuil1!Q271</f>
        <v>validé</v>
      </c>
      <c r="K272" s="23">
        <f>Feuil1!S271</f>
        <v>45549</v>
      </c>
      <c r="L272" t="str">
        <f>Feuil1!T271</f>
        <v>Attestation autoquestionnaire pour majeur</v>
      </c>
      <c r="M272" s="23">
        <f>Feuil1!H271</f>
        <v>26847</v>
      </c>
      <c r="N272" t="str">
        <f t="shared" si="4"/>
        <v>Compétition</v>
      </c>
    </row>
    <row r="273" spans="1:14" x14ac:dyDescent="0.25">
      <c r="A273">
        <f>Feuil1!D272</f>
        <v>3426374</v>
      </c>
      <c r="B273" t="str">
        <f>Feuil1!B272&amp;" "&amp;Feuil1!C272</f>
        <v>JARBOUI Ahmed</v>
      </c>
      <c r="C273">
        <f>Feuil1!U272</f>
        <v>575</v>
      </c>
      <c r="D273" t="str">
        <f>Feuil1!I272</f>
        <v>S</v>
      </c>
      <c r="E273">
        <f>Feuil1!J272</f>
        <v>-40</v>
      </c>
      <c r="F273" t="str">
        <f>Feuil1!K272</f>
        <v>M</v>
      </c>
      <c r="G273">
        <f>Feuil1!N272</f>
        <v>10240014</v>
      </c>
      <c r="H273" t="str">
        <f>Feuil1!E272</f>
        <v>T</v>
      </c>
      <c r="I273" s="23">
        <f>Feuil1!P272</f>
        <v>45912</v>
      </c>
      <c r="J273" t="str">
        <f>Feuil1!Q272</f>
        <v>validé</v>
      </c>
      <c r="K273" s="23">
        <f>Feuil1!S272</f>
        <v>44928</v>
      </c>
      <c r="L273" t="str">
        <f>Feuil1!T272</f>
        <v>Attestation autoquestionnaire pour majeur</v>
      </c>
      <c r="M273" s="23">
        <f>Feuil1!H272</f>
        <v>31766</v>
      </c>
      <c r="N273" t="str">
        <f t="shared" si="4"/>
        <v>Compétition</v>
      </c>
    </row>
    <row r="274" spans="1:14" x14ac:dyDescent="0.25">
      <c r="A274">
        <f>Feuil1!D273</f>
        <v>1910817</v>
      </c>
      <c r="B274" t="str">
        <f>Feuil1!B273&amp;" "&amp;Feuil1!C273</f>
        <v>JAUBERT PEYRAMAURE Johan</v>
      </c>
      <c r="C274">
        <f>Feuil1!U273</f>
        <v>500</v>
      </c>
      <c r="D274" t="str">
        <f>Feuil1!I273</f>
        <v>M2</v>
      </c>
      <c r="E274">
        <f>Feuil1!J273</f>
        <v>-13</v>
      </c>
      <c r="F274" t="str">
        <f>Feuil1!K273</f>
        <v>M</v>
      </c>
      <c r="G274">
        <f>Feuil1!N273</f>
        <v>10240007</v>
      </c>
      <c r="H274" t="str">
        <f>Feuil1!E273</f>
        <v>P</v>
      </c>
      <c r="I274" s="23">
        <f>Feuil1!P273</f>
        <v>45919</v>
      </c>
      <c r="J274" t="str">
        <f>Feuil1!Q273</f>
        <v>validé</v>
      </c>
      <c r="K274" s="23">
        <f>Feuil1!S273</f>
        <v>0</v>
      </c>
      <c r="L274" t="str">
        <f>Feuil1!T273</f>
        <v>Attestation autoquestionnaire pour mineur</v>
      </c>
      <c r="M274" s="23">
        <f>Feuil1!H273</f>
        <v>41516</v>
      </c>
      <c r="N274" t="str">
        <f t="shared" si="4"/>
        <v>Loisir</v>
      </c>
    </row>
    <row r="275" spans="1:14" x14ac:dyDescent="0.25">
      <c r="A275">
        <f>Feuil1!D274</f>
        <v>246832</v>
      </c>
      <c r="B275" t="str">
        <f>Feuil1!B274&amp;" "&amp;Feuil1!C274</f>
        <v>JEAMMET Paul</v>
      </c>
      <c r="C275">
        <f>Feuil1!U274</f>
        <v>1018</v>
      </c>
      <c r="D275" t="str">
        <f>Feuil1!I274</f>
        <v>S</v>
      </c>
      <c r="E275">
        <f>Feuil1!J274</f>
        <v>-40</v>
      </c>
      <c r="F275" t="str">
        <f>Feuil1!K274</f>
        <v>M</v>
      </c>
      <c r="G275">
        <f>Feuil1!N274</f>
        <v>10240020</v>
      </c>
      <c r="H275" t="str">
        <f>Feuil1!E274</f>
        <v>A</v>
      </c>
      <c r="I275" s="23">
        <f>Feuil1!P274</f>
        <v>45853</v>
      </c>
      <c r="J275" t="str">
        <f>Feuil1!Q274</f>
        <v>validé</v>
      </c>
      <c r="K275" s="23">
        <f>Feuil1!S274</f>
        <v>45880</v>
      </c>
      <c r="L275" t="str">
        <f>Feuil1!T274</f>
        <v>Standard</v>
      </c>
      <c r="M275" s="23">
        <f>Feuil1!H274</f>
        <v>38161</v>
      </c>
      <c r="N275" t="str">
        <f t="shared" si="4"/>
        <v>Dirigeant</v>
      </c>
    </row>
    <row r="276" spans="1:14" x14ac:dyDescent="0.25">
      <c r="A276">
        <f>Feuil1!D275</f>
        <v>243956</v>
      </c>
      <c r="B276" t="str">
        <f>Feuil1!B275&amp;" "&amp;Feuil1!C275</f>
        <v>JOURDAN Francois</v>
      </c>
      <c r="C276">
        <f>Feuil1!U275</f>
        <v>935</v>
      </c>
      <c r="D276" t="str">
        <f>Feuil1!I275</f>
        <v>V55</v>
      </c>
      <c r="E276" t="str">
        <f>Feuil1!J275</f>
        <v>55+</v>
      </c>
      <c r="F276" t="str">
        <f>Feuil1!K275</f>
        <v>M</v>
      </c>
      <c r="G276">
        <f>Feuil1!N275</f>
        <v>10240014</v>
      </c>
      <c r="H276" t="str">
        <f>Feuil1!E275</f>
        <v>T</v>
      </c>
      <c r="I276" s="23">
        <f>Feuil1!P275</f>
        <v>45917</v>
      </c>
      <c r="J276" t="str">
        <f>Feuil1!Q275</f>
        <v>validé</v>
      </c>
      <c r="K276" s="23">
        <f>Feuil1!S275</f>
        <v>44851</v>
      </c>
      <c r="L276" t="str">
        <f>Feuil1!T275</f>
        <v>Attestation autoquestionnaire pour majeur</v>
      </c>
      <c r="M276" s="23">
        <f>Feuil1!H275</f>
        <v>24960</v>
      </c>
      <c r="N276" t="str">
        <f t="shared" si="4"/>
        <v>Compétition</v>
      </c>
    </row>
    <row r="277" spans="1:14" x14ac:dyDescent="0.25">
      <c r="A277">
        <f>Feuil1!D276</f>
        <v>248406</v>
      </c>
      <c r="B277" t="str">
        <f>Feuil1!B276&amp;" "&amp;Feuil1!C276</f>
        <v>JOUVE Djalal</v>
      </c>
      <c r="C277">
        <f>Feuil1!U276</f>
        <v>500</v>
      </c>
      <c r="D277" t="str">
        <f>Feuil1!I276</f>
        <v>C2</v>
      </c>
      <c r="E277">
        <f>Feuil1!J276</f>
        <v>-15</v>
      </c>
      <c r="F277" t="str">
        <f>Feuil1!K276</f>
        <v>M</v>
      </c>
      <c r="G277">
        <f>Feuil1!N276</f>
        <v>10240036</v>
      </c>
      <c r="H277" t="str">
        <f>Feuil1!E276</f>
        <v>T</v>
      </c>
      <c r="I277" s="23">
        <f>Feuil1!P276</f>
        <v>45910</v>
      </c>
      <c r="J277" t="str">
        <f>Feuil1!Q276</f>
        <v>validé</v>
      </c>
      <c r="K277" s="23">
        <f>Feuil1!S276</f>
        <v>0</v>
      </c>
      <c r="L277" t="str">
        <f>Feuil1!T276</f>
        <v>Attestation autoquestionnaire pour mineur</v>
      </c>
      <c r="M277" s="23">
        <f>Feuil1!H276</f>
        <v>40594</v>
      </c>
      <c r="N277" t="str">
        <f t="shared" si="4"/>
        <v>Compétition</v>
      </c>
    </row>
    <row r="278" spans="1:14" x14ac:dyDescent="0.25">
      <c r="A278">
        <f>Feuil1!D277</f>
        <v>244811</v>
      </c>
      <c r="B278" t="str">
        <f>Feuil1!B277&amp;" "&amp;Feuil1!C277</f>
        <v>JUGIE Pascal</v>
      </c>
      <c r="C278">
        <f>Feuil1!U277</f>
        <v>960</v>
      </c>
      <c r="D278" t="str">
        <f>Feuil1!I277</f>
        <v>V60</v>
      </c>
      <c r="E278" t="str">
        <f>Feuil1!J277</f>
        <v>60+</v>
      </c>
      <c r="F278" t="str">
        <f>Feuil1!K277</f>
        <v>M</v>
      </c>
      <c r="G278">
        <f>Feuil1!N277</f>
        <v>10240014</v>
      </c>
      <c r="H278" t="str">
        <f>Feuil1!E277</f>
        <v>A</v>
      </c>
      <c r="I278" s="23">
        <f>Feuil1!P277</f>
        <v>45862</v>
      </c>
      <c r="J278" t="str">
        <f>Feuil1!Q277</f>
        <v>validé</v>
      </c>
      <c r="K278" s="23">
        <f>Feuil1!S277</f>
        <v>45867</v>
      </c>
      <c r="L278" t="str">
        <f>Feuil1!T277</f>
        <v>Standard</v>
      </c>
      <c r="M278" s="23">
        <f>Feuil1!H277</f>
        <v>23596</v>
      </c>
      <c r="N278" t="str">
        <f t="shared" si="4"/>
        <v>Dirigeant</v>
      </c>
    </row>
    <row r="279" spans="1:14" x14ac:dyDescent="0.25">
      <c r="A279">
        <f>Feuil1!D278</f>
        <v>1421878</v>
      </c>
      <c r="B279" t="str">
        <f>Feuil1!B278&amp;" "&amp;Feuil1!C278</f>
        <v>KAUFFMANN Mickael</v>
      </c>
      <c r="C279">
        <f>Feuil1!U278</f>
        <v>681</v>
      </c>
      <c r="D279" t="str">
        <f>Feuil1!I278</f>
        <v>V40</v>
      </c>
      <c r="E279" t="str">
        <f>Feuil1!J278</f>
        <v>40+</v>
      </c>
      <c r="F279" t="str">
        <f>Feuil1!K278</f>
        <v>M</v>
      </c>
      <c r="G279">
        <f>Feuil1!N278</f>
        <v>10240026</v>
      </c>
      <c r="H279" t="str">
        <f>Feuil1!E278</f>
        <v>P</v>
      </c>
      <c r="I279" s="23">
        <f>Feuil1!P278</f>
        <v>45934</v>
      </c>
      <c r="J279" t="str">
        <f>Feuil1!Q278</f>
        <v>validé</v>
      </c>
      <c r="K279" s="23">
        <f>Feuil1!S278</f>
        <v>45925</v>
      </c>
      <c r="L279" t="str">
        <f>Feuil1!T278</f>
        <v>Standard</v>
      </c>
      <c r="M279" s="23">
        <f>Feuil1!H278</f>
        <v>29820</v>
      </c>
      <c r="N279" t="str">
        <f t="shared" si="4"/>
        <v>Loisir</v>
      </c>
    </row>
    <row r="280" spans="1:14" x14ac:dyDescent="0.25">
      <c r="A280">
        <f>Feuil1!D279</f>
        <v>248012</v>
      </c>
      <c r="B280" t="str">
        <f>Feuil1!B279&amp;" "&amp;Feuil1!C279</f>
        <v>KNOET Claire</v>
      </c>
      <c r="C280">
        <f>Feuil1!U279</f>
        <v>500</v>
      </c>
      <c r="D280" t="str">
        <f>Feuil1!I279</f>
        <v>V40</v>
      </c>
      <c r="E280" t="str">
        <f>Feuil1!J279</f>
        <v>40+</v>
      </c>
      <c r="F280" t="str">
        <f>Feuil1!K279</f>
        <v>F</v>
      </c>
      <c r="G280">
        <f>Feuil1!N279</f>
        <v>10240001</v>
      </c>
      <c r="H280" t="str">
        <f>Feuil1!E279</f>
        <v>A</v>
      </c>
      <c r="I280" s="23">
        <f>Feuil1!P279</f>
        <v>45842</v>
      </c>
      <c r="J280" t="str">
        <f>Feuil1!Q279</f>
        <v>validé</v>
      </c>
      <c r="K280" s="23">
        <f>Feuil1!S279</f>
        <v>45219</v>
      </c>
      <c r="L280" t="str">
        <f>Feuil1!T279</f>
        <v>Attestation autoquestionnaire pour majeur</v>
      </c>
      <c r="M280" s="23">
        <f>Feuil1!H279</f>
        <v>29646</v>
      </c>
      <c r="N280" t="str">
        <f t="shared" si="4"/>
        <v>Dirigeant</v>
      </c>
    </row>
    <row r="281" spans="1:14" x14ac:dyDescent="0.25">
      <c r="A281">
        <f>Feuil1!D280</f>
        <v>6932935</v>
      </c>
      <c r="B281" t="str">
        <f>Feuil1!B280&amp;" "&amp;Feuil1!C280</f>
        <v>KOELSCH Didier</v>
      </c>
      <c r="C281">
        <f>Feuil1!U280</f>
        <v>643</v>
      </c>
      <c r="D281" t="str">
        <f>Feuil1!I280</f>
        <v>V60</v>
      </c>
      <c r="E281" t="str">
        <f>Feuil1!J280</f>
        <v>60+</v>
      </c>
      <c r="F281" t="str">
        <f>Feuil1!K280</f>
        <v>M</v>
      </c>
      <c r="G281">
        <f>Feuil1!N280</f>
        <v>10240015</v>
      </c>
      <c r="H281" t="str">
        <f>Feuil1!E280</f>
        <v>T</v>
      </c>
      <c r="I281" s="23">
        <f>Feuil1!P280</f>
        <v>45912</v>
      </c>
      <c r="J281" t="str">
        <f>Feuil1!Q280</f>
        <v>validé</v>
      </c>
      <c r="K281" s="23">
        <f>Feuil1!S280</f>
        <v>44782</v>
      </c>
      <c r="L281" t="str">
        <f>Feuil1!T280</f>
        <v>Attestation autoquestionnaire pour majeur</v>
      </c>
      <c r="M281" s="23">
        <f>Feuil1!H280</f>
        <v>22825</v>
      </c>
      <c r="N281" t="str">
        <f t="shared" si="4"/>
        <v>Compétition</v>
      </c>
    </row>
    <row r="282" spans="1:14" x14ac:dyDescent="0.25">
      <c r="A282">
        <f>Feuil1!D281</f>
        <v>247848</v>
      </c>
      <c r="B282" t="str">
        <f>Feuil1!B281&amp;" "&amp;Feuil1!C281</f>
        <v>KORTLANG Fokkoline</v>
      </c>
      <c r="C282">
        <f>Feuil1!U281</f>
        <v>500</v>
      </c>
      <c r="D282" t="str">
        <f>Feuil1!I281</f>
        <v>V55</v>
      </c>
      <c r="E282" t="str">
        <f>Feuil1!J281</f>
        <v>55+</v>
      </c>
      <c r="F282" t="str">
        <f>Feuil1!K281</f>
        <v>F</v>
      </c>
      <c r="G282">
        <f>Feuil1!N281</f>
        <v>10240039</v>
      </c>
      <c r="H282" t="str">
        <f>Feuil1!E281</f>
        <v>P</v>
      </c>
      <c r="I282" s="23">
        <f>Feuil1!P281</f>
        <v>45868</v>
      </c>
      <c r="J282" t="str">
        <f>Feuil1!Q281</f>
        <v>validé</v>
      </c>
      <c r="K282" s="23">
        <f>Feuil1!S281</f>
        <v>45542</v>
      </c>
      <c r="L282" t="str">
        <f>Feuil1!T281</f>
        <v>Attestation autoquestionnaire pour majeur</v>
      </c>
      <c r="M282" s="23">
        <f>Feuil1!H281</f>
        <v>24205</v>
      </c>
      <c r="N282" t="str">
        <f t="shared" si="4"/>
        <v>Loisir</v>
      </c>
    </row>
    <row r="283" spans="1:14" x14ac:dyDescent="0.25">
      <c r="A283">
        <f>Feuil1!D282</f>
        <v>3317259</v>
      </c>
      <c r="B283" t="str">
        <f>Feuil1!B282&amp;" "&amp;Feuil1!C282</f>
        <v>KOUZMIN Olivier</v>
      </c>
      <c r="C283">
        <f>Feuil1!U282</f>
        <v>500</v>
      </c>
      <c r="D283" t="str">
        <f>Feuil1!I282</f>
        <v>V60</v>
      </c>
      <c r="E283" t="str">
        <f>Feuil1!J282</f>
        <v>60+</v>
      </c>
      <c r="F283" t="str">
        <f>Feuil1!K282</f>
        <v>M</v>
      </c>
      <c r="G283">
        <f>Feuil1!N282</f>
        <v>10240001</v>
      </c>
      <c r="H283" t="str">
        <f>Feuil1!E282</f>
        <v>P</v>
      </c>
      <c r="I283" s="23">
        <f>Feuil1!P282</f>
        <v>45916</v>
      </c>
      <c r="J283" t="str">
        <f>Feuil1!Q282</f>
        <v>validé</v>
      </c>
      <c r="K283" s="23">
        <f>Feuil1!S282</f>
        <v>45589</v>
      </c>
      <c r="L283" t="str">
        <f>Feuil1!T282</f>
        <v>Standard</v>
      </c>
      <c r="M283" s="23">
        <f>Feuil1!H282</f>
        <v>23172</v>
      </c>
      <c r="N283" t="str">
        <f t="shared" si="4"/>
        <v>Loisir</v>
      </c>
    </row>
    <row r="284" spans="1:14" x14ac:dyDescent="0.25">
      <c r="A284">
        <f>Feuil1!D283</f>
        <v>248085</v>
      </c>
      <c r="B284" t="str">
        <f>Feuil1!B283&amp;" "&amp;Feuil1!C283</f>
        <v>LABROUSSE Arnaud</v>
      </c>
      <c r="C284">
        <f>Feuil1!U283</f>
        <v>500</v>
      </c>
      <c r="D284" t="str">
        <f>Feuil1!I283</f>
        <v>S</v>
      </c>
      <c r="E284">
        <f>Feuil1!J283</f>
        <v>-40</v>
      </c>
      <c r="F284" t="str">
        <f>Feuil1!K283</f>
        <v>M</v>
      </c>
      <c r="G284">
        <f>Feuil1!N283</f>
        <v>10240001</v>
      </c>
      <c r="H284" t="str">
        <f>Feuil1!E283</f>
        <v>P</v>
      </c>
      <c r="I284" s="23">
        <f>Feuil1!P283</f>
        <v>45923</v>
      </c>
      <c r="J284" t="str">
        <f>Feuil1!Q283</f>
        <v>validé</v>
      </c>
      <c r="K284" s="23">
        <f>Feuil1!S283</f>
        <v>45922</v>
      </c>
      <c r="L284" t="str">
        <f>Feuil1!T283</f>
        <v>Standard</v>
      </c>
      <c r="M284" s="23">
        <f>Feuil1!H283</f>
        <v>36426</v>
      </c>
      <c r="N284" t="str">
        <f t="shared" si="4"/>
        <v>Loisir</v>
      </c>
    </row>
    <row r="285" spans="1:14" x14ac:dyDescent="0.25">
      <c r="A285">
        <f>Feuil1!D284</f>
        <v>248238</v>
      </c>
      <c r="B285" t="str">
        <f>Feuil1!B284&amp;" "&amp;Feuil1!C284</f>
        <v>LABROUSSE Gabin</v>
      </c>
      <c r="C285">
        <f>Feuil1!U284</f>
        <v>500</v>
      </c>
      <c r="D285" t="str">
        <f>Feuil1!I284</f>
        <v>M2</v>
      </c>
      <c r="E285">
        <f>Feuil1!J284</f>
        <v>-13</v>
      </c>
      <c r="F285" t="str">
        <f>Feuil1!K284</f>
        <v>M</v>
      </c>
      <c r="G285">
        <f>Feuil1!N284</f>
        <v>10240014</v>
      </c>
      <c r="H285" t="str">
        <f>Feuil1!E284</f>
        <v>T</v>
      </c>
      <c r="I285" s="23">
        <f>Feuil1!P284</f>
        <v>45925</v>
      </c>
      <c r="J285" t="str">
        <f>Feuil1!Q284</f>
        <v>validé</v>
      </c>
      <c r="K285" s="23">
        <f>Feuil1!S284</f>
        <v>0</v>
      </c>
      <c r="L285" t="str">
        <f>Feuil1!T284</f>
        <v>Attestation autoquestionnaire pour mineur</v>
      </c>
      <c r="M285" s="23">
        <f>Feuil1!H284</f>
        <v>41612</v>
      </c>
      <c r="N285" t="str">
        <f t="shared" si="4"/>
        <v>Compétition</v>
      </c>
    </row>
    <row r="286" spans="1:14" x14ac:dyDescent="0.25">
      <c r="A286">
        <f>Feuil1!D285</f>
        <v>247481</v>
      </c>
      <c r="B286" t="str">
        <f>Feuil1!B285&amp;" "&amp;Feuil1!C285</f>
        <v>LAC Marlène</v>
      </c>
      <c r="C286">
        <f>Feuil1!U285</f>
        <v>508</v>
      </c>
      <c r="D286" t="str">
        <f>Feuil1!I285</f>
        <v>S</v>
      </c>
      <c r="E286">
        <f>Feuil1!J285</f>
        <v>-40</v>
      </c>
      <c r="F286" t="str">
        <f>Feuil1!K285</f>
        <v>F</v>
      </c>
      <c r="G286">
        <f>Feuil1!N285</f>
        <v>10240015</v>
      </c>
      <c r="H286" t="str">
        <f>Feuil1!E285</f>
        <v>T</v>
      </c>
      <c r="I286" s="23">
        <f>Feuil1!P285</f>
        <v>45912</v>
      </c>
      <c r="J286" t="str">
        <f>Feuil1!Q285</f>
        <v>validé</v>
      </c>
      <c r="K286" s="23">
        <f>Feuil1!S285</f>
        <v>45544</v>
      </c>
      <c r="L286" t="str">
        <f>Feuil1!T285</f>
        <v>Attestation autoquestionnaire pour majeur</v>
      </c>
      <c r="M286" s="23">
        <f>Feuil1!H285</f>
        <v>35141</v>
      </c>
      <c r="N286" t="str">
        <f t="shared" si="4"/>
        <v>Compétition</v>
      </c>
    </row>
    <row r="287" spans="1:14" x14ac:dyDescent="0.25">
      <c r="A287">
        <f>Feuil1!D286</f>
        <v>246509</v>
      </c>
      <c r="B287" t="str">
        <f>Feuil1!B286&amp;" "&amp;Feuil1!C286</f>
        <v>LACHAIZE Fabrice</v>
      </c>
      <c r="C287">
        <f>Feuil1!U286</f>
        <v>850</v>
      </c>
      <c r="D287" t="str">
        <f>Feuil1!I286</f>
        <v>V50</v>
      </c>
      <c r="E287" t="str">
        <f>Feuil1!J286</f>
        <v>50+</v>
      </c>
      <c r="F287" t="str">
        <f>Feuil1!K286</f>
        <v>M</v>
      </c>
      <c r="G287">
        <f>Feuil1!N286</f>
        <v>10240030</v>
      </c>
      <c r="H287" t="str">
        <f>Feuil1!E286</f>
        <v>A</v>
      </c>
      <c r="I287" s="23">
        <f>Feuil1!P286</f>
        <v>45848</v>
      </c>
      <c r="J287" t="str">
        <f>Feuil1!Q286</f>
        <v>validé</v>
      </c>
      <c r="K287" s="23">
        <f>Feuil1!S286</f>
        <v>45852</v>
      </c>
      <c r="L287" t="str">
        <f>Feuil1!T286</f>
        <v>Standard</v>
      </c>
      <c r="M287" s="23">
        <f>Feuil1!H286</f>
        <v>26646</v>
      </c>
      <c r="N287" t="str">
        <f t="shared" si="4"/>
        <v>Dirigeant</v>
      </c>
    </row>
    <row r="288" spans="1:14" x14ac:dyDescent="0.25">
      <c r="A288">
        <f>Feuil1!D287</f>
        <v>246873</v>
      </c>
      <c r="B288" t="str">
        <f>Feuil1!B287&amp;" "&amp;Feuil1!C287</f>
        <v>LACHAIZE Rene</v>
      </c>
      <c r="C288">
        <f>Feuil1!U287</f>
        <v>500</v>
      </c>
      <c r="D288" t="str">
        <f>Feuil1!I287</f>
        <v>V75</v>
      </c>
      <c r="E288" t="str">
        <f>Feuil1!J287</f>
        <v>75+</v>
      </c>
      <c r="F288" t="str">
        <f>Feuil1!K287</f>
        <v>M</v>
      </c>
      <c r="G288">
        <f>Feuil1!N287</f>
        <v>10240007</v>
      </c>
      <c r="H288" t="str">
        <f>Feuil1!E287</f>
        <v>P</v>
      </c>
      <c r="I288" s="23">
        <f>Feuil1!P287</f>
        <v>45924</v>
      </c>
      <c r="J288" t="str">
        <f>Feuil1!Q287</f>
        <v>validé</v>
      </c>
      <c r="K288" s="23">
        <f>Feuil1!S287</f>
        <v>45909</v>
      </c>
      <c r="L288" t="str">
        <f>Feuil1!T287</f>
        <v>Standard</v>
      </c>
      <c r="M288" s="23">
        <f>Feuil1!H287</f>
        <v>18500</v>
      </c>
      <c r="N288" t="str">
        <f t="shared" si="4"/>
        <v>Loisir</v>
      </c>
    </row>
    <row r="289" spans="1:14" x14ac:dyDescent="0.25">
      <c r="A289">
        <f>Feuil1!D288</f>
        <v>248241</v>
      </c>
      <c r="B289" t="str">
        <f>Feuil1!B288&amp;" "&amp;Feuil1!C288</f>
        <v>LACOMBE Alexandre</v>
      </c>
      <c r="C289">
        <f>Feuil1!U288</f>
        <v>500</v>
      </c>
      <c r="D289" t="str">
        <f>Feuil1!I288</f>
        <v>M2</v>
      </c>
      <c r="E289">
        <f>Feuil1!J288</f>
        <v>-13</v>
      </c>
      <c r="F289" t="str">
        <f>Feuil1!K288</f>
        <v>M</v>
      </c>
      <c r="G289">
        <f>Feuil1!N288</f>
        <v>10240007</v>
      </c>
      <c r="H289" t="str">
        <f>Feuil1!E288</f>
        <v>P</v>
      </c>
      <c r="I289" s="23">
        <f>Feuil1!P288</f>
        <v>45917</v>
      </c>
      <c r="J289" t="str">
        <f>Feuil1!Q288</f>
        <v>validé</v>
      </c>
      <c r="K289" s="23">
        <f>Feuil1!S288</f>
        <v>0</v>
      </c>
      <c r="L289" t="str">
        <f>Feuil1!T288</f>
        <v>Attestation autoquestionnaire pour mineur</v>
      </c>
      <c r="M289" s="23">
        <f>Feuil1!H288</f>
        <v>41423</v>
      </c>
      <c r="N289" t="str">
        <f t="shared" si="4"/>
        <v>Loisir</v>
      </c>
    </row>
    <row r="290" spans="1:14" x14ac:dyDescent="0.25">
      <c r="A290">
        <f>Feuil1!D289</f>
        <v>246814</v>
      </c>
      <c r="B290" t="str">
        <f>Feuil1!B289&amp;" "&amp;Feuil1!C289</f>
        <v>LACOSTE-BAETENS Kordel</v>
      </c>
      <c r="C290">
        <f>Feuil1!U289</f>
        <v>602</v>
      </c>
      <c r="D290" t="str">
        <f>Feuil1!I289</f>
        <v>S</v>
      </c>
      <c r="E290">
        <f>Feuil1!J289</f>
        <v>-40</v>
      </c>
      <c r="F290" t="str">
        <f>Feuil1!K289</f>
        <v>M</v>
      </c>
      <c r="G290">
        <f>Feuil1!N289</f>
        <v>10240005</v>
      </c>
      <c r="H290" t="str">
        <f>Feuil1!E289</f>
        <v>T</v>
      </c>
      <c r="I290" s="23">
        <f>Feuil1!P289</f>
        <v>45868</v>
      </c>
      <c r="J290" t="str">
        <f>Feuil1!Q289</f>
        <v>validé</v>
      </c>
      <c r="K290" s="23">
        <f>Feuil1!S289</f>
        <v>44820</v>
      </c>
      <c r="L290" t="str">
        <f>Feuil1!T289</f>
        <v>Attestation autoquestionnaire pour majeur</v>
      </c>
      <c r="M290" s="23">
        <f>Feuil1!H289</f>
        <v>36489</v>
      </c>
      <c r="N290" t="str">
        <f t="shared" si="4"/>
        <v>Compétition</v>
      </c>
    </row>
    <row r="291" spans="1:14" x14ac:dyDescent="0.25">
      <c r="A291">
        <f>Feuil1!D290</f>
        <v>248146</v>
      </c>
      <c r="B291" t="str">
        <f>Feuil1!B290&amp;" "&amp;Feuil1!C290</f>
        <v>LACOUTURE Noé</v>
      </c>
      <c r="C291">
        <f>Feuil1!U290</f>
        <v>500</v>
      </c>
      <c r="D291" t="str">
        <f>Feuil1!I290</f>
        <v>C1</v>
      </c>
      <c r="E291">
        <f>Feuil1!J290</f>
        <v>-14</v>
      </c>
      <c r="F291" t="str">
        <f>Feuil1!K290</f>
        <v>M</v>
      </c>
      <c r="G291">
        <f>Feuil1!N290</f>
        <v>10240018</v>
      </c>
      <c r="H291" t="str">
        <f>Feuil1!E290</f>
        <v>P</v>
      </c>
      <c r="I291" s="23">
        <f>Feuil1!P290</f>
        <v>45909</v>
      </c>
      <c r="J291" t="str">
        <f>Feuil1!Q290</f>
        <v>validé</v>
      </c>
      <c r="K291" s="23">
        <f>Feuil1!S290</f>
        <v>0</v>
      </c>
      <c r="L291" t="str">
        <f>Feuil1!T290</f>
        <v>Attestation autoquestionnaire pour mineur</v>
      </c>
      <c r="M291" s="23">
        <f>Feuil1!H290</f>
        <v>41193</v>
      </c>
      <c r="N291" t="str">
        <f t="shared" si="4"/>
        <v>Loisir</v>
      </c>
    </row>
    <row r="292" spans="1:14" x14ac:dyDescent="0.25">
      <c r="A292">
        <f>Feuil1!D291</f>
        <v>248163</v>
      </c>
      <c r="B292" t="str">
        <f>Feuil1!B291&amp;" "&amp;Feuil1!C291</f>
        <v>LAFON Guillaume</v>
      </c>
      <c r="C292">
        <f>Feuil1!U291</f>
        <v>500</v>
      </c>
      <c r="D292" t="str">
        <f>Feuil1!I291</f>
        <v>V50</v>
      </c>
      <c r="E292" t="str">
        <f>Feuil1!J291</f>
        <v>50+</v>
      </c>
      <c r="F292" t="str">
        <f>Feuil1!K291</f>
        <v>M</v>
      </c>
      <c r="G292">
        <f>Feuil1!N291</f>
        <v>10240001</v>
      </c>
      <c r="H292" t="str">
        <f>Feuil1!E291</f>
        <v>P</v>
      </c>
      <c r="I292" s="23">
        <f>Feuil1!P291</f>
        <v>45913</v>
      </c>
      <c r="J292" t="str">
        <f>Feuil1!Q291</f>
        <v>validé</v>
      </c>
      <c r="K292" s="23">
        <f>Feuil1!S291</f>
        <v>45910</v>
      </c>
      <c r="L292" t="str">
        <f>Feuil1!T291</f>
        <v>Standard</v>
      </c>
      <c r="M292" s="23">
        <f>Feuil1!H291</f>
        <v>26583</v>
      </c>
      <c r="N292" t="str">
        <f t="shared" si="4"/>
        <v>Loisir</v>
      </c>
    </row>
    <row r="293" spans="1:14" x14ac:dyDescent="0.25">
      <c r="A293">
        <f>Feuil1!D292</f>
        <v>248500</v>
      </c>
      <c r="B293" t="str">
        <f>Feuil1!B292&amp;" "&amp;Feuil1!C292</f>
        <v>LAFORET Enoha</v>
      </c>
      <c r="C293">
        <f>Feuil1!U292</f>
        <v>500</v>
      </c>
      <c r="D293" t="str">
        <f>Feuil1!I292</f>
        <v>M1</v>
      </c>
      <c r="E293">
        <f>Feuil1!J292</f>
        <v>-12</v>
      </c>
      <c r="F293" t="str">
        <f>Feuil1!K292</f>
        <v>M</v>
      </c>
      <c r="G293">
        <f>Feuil1!N292</f>
        <v>10240020</v>
      </c>
      <c r="H293" t="str">
        <f>Feuil1!E292</f>
        <v>P</v>
      </c>
      <c r="I293" s="23">
        <f>Feuil1!P292</f>
        <v>45924</v>
      </c>
      <c r="J293" t="str">
        <f>Feuil1!Q292</f>
        <v>validé</v>
      </c>
      <c r="K293" s="23">
        <f>Feuil1!S292</f>
        <v>0</v>
      </c>
      <c r="L293" t="str">
        <f>Feuil1!T292</f>
        <v>Attestation autoquestionnaire pour mineur</v>
      </c>
      <c r="M293" s="23">
        <f>Feuil1!H292</f>
        <v>41871</v>
      </c>
      <c r="N293" t="str">
        <f t="shared" si="4"/>
        <v>Loisir</v>
      </c>
    </row>
    <row r="294" spans="1:14" x14ac:dyDescent="0.25">
      <c r="A294">
        <f>Feuil1!D293</f>
        <v>247830</v>
      </c>
      <c r="B294" t="str">
        <f>Feuil1!B293&amp;" "&amp;Feuil1!C293</f>
        <v>LAGUIONIE Patrick</v>
      </c>
      <c r="C294">
        <f>Feuil1!U293</f>
        <v>500</v>
      </c>
      <c r="D294" t="str">
        <f>Feuil1!I293</f>
        <v>V60</v>
      </c>
      <c r="E294" t="str">
        <f>Feuil1!J293</f>
        <v>60+</v>
      </c>
      <c r="F294" t="str">
        <f>Feuil1!K293</f>
        <v>M</v>
      </c>
      <c r="G294">
        <f>Feuil1!N293</f>
        <v>10240020</v>
      </c>
      <c r="H294" t="str">
        <f>Feuil1!E293</f>
        <v>P</v>
      </c>
      <c r="I294" s="23">
        <f>Feuil1!P293</f>
        <v>45917</v>
      </c>
      <c r="J294" t="str">
        <f>Feuil1!Q293</f>
        <v>validé</v>
      </c>
      <c r="K294" s="23">
        <f>Feuil1!S293</f>
        <v>44992</v>
      </c>
      <c r="L294" t="str">
        <f>Feuil1!T293</f>
        <v>Attestation autoquestionnaire pour majeur</v>
      </c>
      <c r="M294" s="23">
        <f>Feuil1!H293</f>
        <v>22428</v>
      </c>
      <c r="N294" t="str">
        <f t="shared" si="4"/>
        <v>Loisir</v>
      </c>
    </row>
    <row r="295" spans="1:14" x14ac:dyDescent="0.25">
      <c r="A295">
        <f>Feuil1!D294</f>
        <v>248044</v>
      </c>
      <c r="B295" t="str">
        <f>Feuil1!B294&amp;" "&amp;Feuil1!C294</f>
        <v>LAJUGIE Etienne</v>
      </c>
      <c r="C295">
        <f>Feuil1!U294</f>
        <v>523</v>
      </c>
      <c r="D295" t="str">
        <f>Feuil1!I294</f>
        <v>S</v>
      </c>
      <c r="E295">
        <f>Feuil1!J294</f>
        <v>-40</v>
      </c>
      <c r="F295" t="str">
        <f>Feuil1!K294</f>
        <v>M</v>
      </c>
      <c r="G295">
        <f>Feuil1!N294</f>
        <v>10240014</v>
      </c>
      <c r="H295" t="str">
        <f>Feuil1!E294</f>
        <v>T</v>
      </c>
      <c r="I295" s="23">
        <f>Feuil1!P294</f>
        <v>45917</v>
      </c>
      <c r="J295" t="str">
        <f>Feuil1!Q294</f>
        <v>validé</v>
      </c>
      <c r="K295" s="23">
        <f>Feuil1!S294</f>
        <v>45260</v>
      </c>
      <c r="L295" t="str">
        <f>Feuil1!T294</f>
        <v>Attestation autoquestionnaire pour majeur</v>
      </c>
      <c r="M295" s="23">
        <f>Feuil1!H294</f>
        <v>32622</v>
      </c>
      <c r="N295" t="str">
        <f t="shared" si="4"/>
        <v>Compétition</v>
      </c>
    </row>
    <row r="296" spans="1:14" x14ac:dyDescent="0.25">
      <c r="A296">
        <f>Feuil1!D295</f>
        <v>248441</v>
      </c>
      <c r="B296" t="str">
        <f>Feuil1!B295&amp;" "&amp;Feuil1!C295</f>
        <v>LAMONNERIE Louis</v>
      </c>
      <c r="C296">
        <f>Feuil1!U295</f>
        <v>500</v>
      </c>
      <c r="D296" t="str">
        <f>Feuil1!I295</f>
        <v>B2</v>
      </c>
      <c r="E296">
        <f>Feuil1!J295</f>
        <v>-11</v>
      </c>
      <c r="F296" t="str">
        <f>Feuil1!K295</f>
        <v>M</v>
      </c>
      <c r="G296">
        <f>Feuil1!N295</f>
        <v>10240020</v>
      </c>
      <c r="H296" t="str">
        <f>Feuil1!E295</f>
        <v>I</v>
      </c>
      <c r="I296" s="23">
        <f>Feuil1!P295</f>
        <v>45906</v>
      </c>
      <c r="J296" t="str">
        <f>Feuil1!Q295</f>
        <v>validé</v>
      </c>
      <c r="K296" s="23">
        <f>Feuil1!S295</f>
        <v>0</v>
      </c>
      <c r="L296" t="str">
        <f>Feuil1!T295</f>
        <v>Attestation autoquestionnaire pour mineur</v>
      </c>
      <c r="M296" s="23">
        <f>Feuil1!H295</f>
        <v>42127</v>
      </c>
      <c r="N296" t="str">
        <f t="shared" si="4"/>
        <v>Dirigeant</v>
      </c>
    </row>
    <row r="297" spans="1:14" x14ac:dyDescent="0.25">
      <c r="A297">
        <f>Feuil1!D296</f>
        <v>247954</v>
      </c>
      <c r="B297" t="str">
        <f>Feuil1!B296&amp;" "&amp;Feuil1!C296</f>
        <v>LAMURY Sébastien</v>
      </c>
      <c r="C297">
        <f>Feuil1!U296</f>
        <v>500</v>
      </c>
      <c r="D297" t="str">
        <f>Feuil1!I296</f>
        <v>V50</v>
      </c>
      <c r="E297" t="str">
        <f>Feuil1!J296</f>
        <v>50+</v>
      </c>
      <c r="F297" t="str">
        <f>Feuil1!K296</f>
        <v>M</v>
      </c>
      <c r="G297">
        <f>Feuil1!N296</f>
        <v>10240039</v>
      </c>
      <c r="H297" t="str">
        <f>Feuil1!E296</f>
        <v>T</v>
      </c>
      <c r="I297" s="23">
        <f>Feuil1!P296</f>
        <v>45911</v>
      </c>
      <c r="J297" t="str">
        <f>Feuil1!Q296</f>
        <v>validé</v>
      </c>
      <c r="K297" s="23">
        <f>Feuil1!S296</f>
        <v>45180</v>
      </c>
      <c r="L297" t="str">
        <f>Feuil1!T296</f>
        <v>Attestation autoquestionnaire pour majeur</v>
      </c>
      <c r="M297" s="23">
        <f>Feuil1!H296</f>
        <v>26739</v>
      </c>
      <c r="N297" t="str">
        <f t="shared" si="4"/>
        <v>Compétition</v>
      </c>
    </row>
    <row r="298" spans="1:14" x14ac:dyDescent="0.25">
      <c r="A298">
        <f>Feuil1!D297</f>
        <v>2813986</v>
      </c>
      <c r="B298" t="str">
        <f>Feuil1!B297&amp;" "&amp;Feuil1!C297</f>
        <v>LANFRANCHI Jean Luc</v>
      </c>
      <c r="C298">
        <f>Feuil1!U297</f>
        <v>500</v>
      </c>
      <c r="D298" t="str">
        <f>Feuil1!I297</f>
        <v>V60</v>
      </c>
      <c r="E298" t="str">
        <f>Feuil1!J297</f>
        <v>60+</v>
      </c>
      <c r="F298" t="str">
        <f>Feuil1!K297</f>
        <v>M</v>
      </c>
      <c r="G298">
        <f>Feuil1!N297</f>
        <v>10240030</v>
      </c>
      <c r="H298" t="str">
        <f>Feuil1!E297</f>
        <v>T</v>
      </c>
      <c r="I298" s="23">
        <f>Feuil1!P297</f>
        <v>45915</v>
      </c>
      <c r="J298" t="str">
        <f>Feuil1!Q297</f>
        <v>validé</v>
      </c>
      <c r="K298" s="23">
        <f>Feuil1!S297</f>
        <v>45904</v>
      </c>
      <c r="L298" t="str">
        <f>Feuil1!T297</f>
        <v>Standard</v>
      </c>
      <c r="M298" s="23">
        <f>Feuil1!H297</f>
        <v>23636</v>
      </c>
      <c r="N298" t="str">
        <f t="shared" si="4"/>
        <v>Compétition</v>
      </c>
    </row>
    <row r="299" spans="1:14" x14ac:dyDescent="0.25">
      <c r="A299">
        <f>Feuil1!D298</f>
        <v>248531</v>
      </c>
      <c r="B299" t="str">
        <f>Feuil1!B298&amp;" "&amp;Feuil1!C298</f>
        <v>LANGLADE Louis</v>
      </c>
      <c r="C299">
        <f>Feuil1!U298</f>
        <v>500</v>
      </c>
      <c r="D299" t="str">
        <f>Feuil1!I298</f>
        <v>C2</v>
      </c>
      <c r="E299">
        <f>Feuil1!J298</f>
        <v>-15</v>
      </c>
      <c r="F299" t="str">
        <f>Feuil1!K298</f>
        <v>M</v>
      </c>
      <c r="G299">
        <f>Feuil1!N298</f>
        <v>10240007</v>
      </c>
      <c r="H299" t="str">
        <f>Feuil1!E298</f>
        <v>P</v>
      </c>
      <c r="I299" s="23">
        <f>Feuil1!P298</f>
        <v>45931</v>
      </c>
      <c r="J299" t="str">
        <f>Feuil1!Q298</f>
        <v>validé</v>
      </c>
      <c r="K299" s="23">
        <f>Feuil1!S298</f>
        <v>0</v>
      </c>
      <c r="L299" t="str">
        <f>Feuil1!T298</f>
        <v>Attestation autoquestionnaire pour mineur</v>
      </c>
      <c r="M299" s="23">
        <f>Feuil1!H298</f>
        <v>40660</v>
      </c>
      <c r="N299" t="str">
        <f t="shared" si="4"/>
        <v>Loisir</v>
      </c>
    </row>
    <row r="300" spans="1:14" x14ac:dyDescent="0.25">
      <c r="A300">
        <f>Feuil1!D299</f>
        <v>242821</v>
      </c>
      <c r="B300" t="str">
        <f>Feuil1!B299&amp;" "&amp;Feuil1!C299</f>
        <v>LAPLAGNE Thierry</v>
      </c>
      <c r="C300">
        <f>Feuil1!U299</f>
        <v>581</v>
      </c>
      <c r="D300" t="str">
        <f>Feuil1!I299</f>
        <v>V50</v>
      </c>
      <c r="E300" t="str">
        <f>Feuil1!J299</f>
        <v>50+</v>
      </c>
      <c r="F300" t="str">
        <f>Feuil1!K299</f>
        <v>M</v>
      </c>
      <c r="G300">
        <f>Feuil1!N299</f>
        <v>10240026</v>
      </c>
      <c r="H300" t="str">
        <f>Feuil1!E299</f>
        <v>T</v>
      </c>
      <c r="I300" s="23">
        <f>Feuil1!P299</f>
        <v>45917</v>
      </c>
      <c r="J300" t="str">
        <f>Feuil1!Q299</f>
        <v>validé</v>
      </c>
      <c r="K300" s="23">
        <f>Feuil1!S299</f>
        <v>44816</v>
      </c>
      <c r="L300" t="str">
        <f>Feuil1!T299</f>
        <v>Attestation autoquestionnaire pour majeur</v>
      </c>
      <c r="M300" s="23">
        <f>Feuil1!H299</f>
        <v>26542</v>
      </c>
      <c r="N300" t="str">
        <f t="shared" si="4"/>
        <v>Compétition</v>
      </c>
    </row>
    <row r="301" spans="1:14" x14ac:dyDescent="0.25">
      <c r="A301">
        <f>Feuil1!D300</f>
        <v>248437</v>
      </c>
      <c r="B301" t="str">
        <f>Feuil1!B300&amp;" "&amp;Feuil1!C300</f>
        <v>LATERRIERE Ethan</v>
      </c>
      <c r="C301">
        <f>Feuil1!U300</f>
        <v>500</v>
      </c>
      <c r="D301" t="str">
        <f>Feuil1!I300</f>
        <v>M1</v>
      </c>
      <c r="E301">
        <f>Feuil1!J300</f>
        <v>-12</v>
      </c>
      <c r="F301" t="str">
        <f>Feuil1!K300</f>
        <v>M</v>
      </c>
      <c r="G301">
        <f>Feuil1!N300</f>
        <v>10240020</v>
      </c>
      <c r="H301" t="str">
        <f>Feuil1!E300</f>
        <v>P</v>
      </c>
      <c r="I301" s="23">
        <f>Feuil1!P300</f>
        <v>45924</v>
      </c>
      <c r="J301" t="str">
        <f>Feuil1!Q300</f>
        <v>validé</v>
      </c>
      <c r="K301" s="23">
        <f>Feuil1!S300</f>
        <v>0</v>
      </c>
      <c r="L301" t="str">
        <f>Feuil1!T300</f>
        <v>Attestation autoquestionnaire pour mineur</v>
      </c>
      <c r="M301" s="23">
        <f>Feuil1!H300</f>
        <v>41811</v>
      </c>
      <c r="N301" t="str">
        <f t="shared" si="4"/>
        <v>Loisir</v>
      </c>
    </row>
    <row r="302" spans="1:14" x14ac:dyDescent="0.25">
      <c r="A302">
        <f>Feuil1!D301</f>
        <v>248184</v>
      </c>
      <c r="B302" t="str">
        <f>Feuil1!B301&amp;" "&amp;Feuil1!C301</f>
        <v>LAURIERE Quentin</v>
      </c>
      <c r="C302">
        <f>Feuil1!U301</f>
        <v>500</v>
      </c>
      <c r="D302" t="str">
        <f>Feuil1!I301</f>
        <v>B1</v>
      </c>
      <c r="E302">
        <f>Feuil1!J301</f>
        <v>-10</v>
      </c>
      <c r="F302" t="str">
        <f>Feuil1!K301</f>
        <v>M</v>
      </c>
      <c r="G302">
        <f>Feuil1!N301</f>
        <v>10240020</v>
      </c>
      <c r="H302" t="str">
        <f>Feuil1!E301</f>
        <v>P</v>
      </c>
      <c r="I302" s="23">
        <f>Feuil1!P301</f>
        <v>45917</v>
      </c>
      <c r="J302" t="str">
        <f>Feuil1!Q301</f>
        <v>validé</v>
      </c>
      <c r="K302" s="23">
        <f>Feuil1!S301</f>
        <v>0</v>
      </c>
      <c r="L302" t="str">
        <f>Feuil1!T301</f>
        <v>Attestation autoquestionnaire pour mineur</v>
      </c>
      <c r="M302" s="23">
        <f>Feuil1!H301</f>
        <v>42601</v>
      </c>
      <c r="N302" t="str">
        <f t="shared" si="4"/>
        <v>Loisir</v>
      </c>
    </row>
    <row r="303" spans="1:14" x14ac:dyDescent="0.25">
      <c r="A303">
        <f>Feuil1!D302</f>
        <v>242543</v>
      </c>
      <c r="B303" t="str">
        <f>Feuil1!B302&amp;" "&amp;Feuil1!C302</f>
        <v>LAURIERE Thierry</v>
      </c>
      <c r="C303">
        <f>Feuil1!U302</f>
        <v>691</v>
      </c>
      <c r="D303" t="str">
        <f>Feuil1!I302</f>
        <v>V60</v>
      </c>
      <c r="E303" t="str">
        <f>Feuil1!J302</f>
        <v>60+</v>
      </c>
      <c r="F303" t="str">
        <f>Feuil1!K302</f>
        <v>M</v>
      </c>
      <c r="G303">
        <f>Feuil1!N302</f>
        <v>10240015</v>
      </c>
      <c r="H303" t="str">
        <f>Feuil1!E302</f>
        <v>T</v>
      </c>
      <c r="I303" s="23">
        <f>Feuil1!P302</f>
        <v>45912</v>
      </c>
      <c r="J303" t="str">
        <f>Feuil1!Q302</f>
        <v>validé</v>
      </c>
      <c r="K303" s="23">
        <f>Feuil1!S302</f>
        <v>44804</v>
      </c>
      <c r="L303" t="str">
        <f>Feuil1!T302</f>
        <v>Attestation autoquestionnaire pour majeur</v>
      </c>
      <c r="M303" s="23">
        <f>Feuil1!H302</f>
        <v>23371</v>
      </c>
      <c r="N303" t="str">
        <f t="shared" si="4"/>
        <v>Compétition</v>
      </c>
    </row>
    <row r="304" spans="1:14" x14ac:dyDescent="0.25">
      <c r="A304">
        <f>Feuil1!D303</f>
        <v>244027</v>
      </c>
      <c r="B304" t="str">
        <f>Feuil1!B303&amp;" "&amp;Feuil1!C303</f>
        <v>LAVAUD Josette</v>
      </c>
      <c r="C304">
        <f>Feuil1!U303</f>
        <v>500</v>
      </c>
      <c r="D304" t="str">
        <f>Feuil1!I303</f>
        <v>V75</v>
      </c>
      <c r="E304" t="str">
        <f>Feuil1!J303</f>
        <v>75+</v>
      </c>
      <c r="F304" t="str">
        <f>Feuil1!K303</f>
        <v>F</v>
      </c>
      <c r="G304">
        <f>Feuil1!N303</f>
        <v>10240007</v>
      </c>
      <c r="H304" t="str">
        <f>Feuil1!E303</f>
        <v>A</v>
      </c>
      <c r="I304" s="23">
        <f>Feuil1!P303</f>
        <v>45855</v>
      </c>
      <c r="J304" t="str">
        <f>Feuil1!Q303</f>
        <v>validé</v>
      </c>
      <c r="K304" s="23">
        <f>Feuil1!S303</f>
        <v>0</v>
      </c>
      <c r="L304" t="str">
        <f>Feuil1!T303</f>
        <v>Sans pratique sportive</v>
      </c>
      <c r="M304" s="23">
        <f>Feuil1!H303</f>
        <v>17690</v>
      </c>
      <c r="N304" t="str">
        <f t="shared" si="4"/>
        <v>Dirigeant</v>
      </c>
    </row>
    <row r="305" spans="1:14" x14ac:dyDescent="0.25">
      <c r="A305">
        <f>Feuil1!D304</f>
        <v>244714</v>
      </c>
      <c r="B305" t="str">
        <f>Feuil1!B304&amp;" "&amp;Feuil1!C304</f>
        <v>LE BOSSER Thibaut</v>
      </c>
      <c r="C305">
        <f>Feuil1!U304</f>
        <v>1377</v>
      </c>
      <c r="D305" t="str">
        <f>Feuil1!I304</f>
        <v>S</v>
      </c>
      <c r="E305">
        <f>Feuil1!J304</f>
        <v>-40</v>
      </c>
      <c r="F305" t="str">
        <f>Feuil1!K304</f>
        <v>M</v>
      </c>
      <c r="G305">
        <f>Feuil1!N304</f>
        <v>10240020</v>
      </c>
      <c r="H305" t="str">
        <f>Feuil1!E304</f>
        <v>T</v>
      </c>
      <c r="I305" s="23">
        <f>Feuil1!P304</f>
        <v>45918</v>
      </c>
      <c r="J305" t="str">
        <f>Feuil1!Q304</f>
        <v>validé</v>
      </c>
      <c r="K305" s="23">
        <f>Feuil1!S304</f>
        <v>44946</v>
      </c>
      <c r="L305" t="str">
        <f>Feuil1!T304</f>
        <v>Attestation autoquestionnaire pour majeur</v>
      </c>
      <c r="M305" s="23">
        <f>Feuil1!H304</f>
        <v>33379</v>
      </c>
      <c r="N305" t="str">
        <f t="shared" si="4"/>
        <v>Compétition</v>
      </c>
    </row>
    <row r="306" spans="1:14" x14ac:dyDescent="0.25">
      <c r="A306">
        <f>Feuil1!D305</f>
        <v>461953</v>
      </c>
      <c r="B306" t="str">
        <f>Feuil1!B305&amp;" "&amp;Feuil1!C305</f>
        <v>LE DEON Sarah</v>
      </c>
      <c r="C306">
        <f>Feuil1!U305</f>
        <v>500</v>
      </c>
      <c r="D306" t="str">
        <f>Feuil1!I305</f>
        <v>S</v>
      </c>
      <c r="E306">
        <f>Feuil1!J305</f>
        <v>-40</v>
      </c>
      <c r="F306" t="str">
        <f>Feuil1!K305</f>
        <v>F</v>
      </c>
      <c r="G306">
        <f>Feuil1!N305</f>
        <v>10240020</v>
      </c>
      <c r="H306" t="str">
        <f>Feuil1!E305</f>
        <v>P</v>
      </c>
      <c r="I306" s="23">
        <f>Feuil1!P305</f>
        <v>45914</v>
      </c>
      <c r="J306" t="str">
        <f>Feuil1!Q305</f>
        <v>validé</v>
      </c>
      <c r="K306" s="23">
        <f>Feuil1!S305</f>
        <v>45554</v>
      </c>
      <c r="L306" t="str">
        <f>Feuil1!T305</f>
        <v>Attestation autoquestionnaire pour majeur</v>
      </c>
      <c r="M306" s="23">
        <f>Feuil1!H305</f>
        <v>35256</v>
      </c>
      <c r="N306" t="str">
        <f t="shared" si="4"/>
        <v>Loisir</v>
      </c>
    </row>
    <row r="307" spans="1:14" x14ac:dyDescent="0.25">
      <c r="A307">
        <f>Feuil1!D306</f>
        <v>245439</v>
      </c>
      <c r="B307" t="str">
        <f>Feuil1!B306&amp;" "&amp;Feuil1!C306</f>
        <v>LE NOUY Nadine</v>
      </c>
      <c r="C307">
        <f>Feuil1!U306</f>
        <v>500</v>
      </c>
      <c r="D307" t="str">
        <f>Feuil1!I306</f>
        <v>V75</v>
      </c>
      <c r="E307" t="str">
        <f>Feuil1!J306</f>
        <v>75+</v>
      </c>
      <c r="F307" t="str">
        <f>Feuil1!K306</f>
        <v>F</v>
      </c>
      <c r="G307">
        <f>Feuil1!N306</f>
        <v>10240014</v>
      </c>
      <c r="H307" t="str">
        <f>Feuil1!E306</f>
        <v>T</v>
      </c>
      <c r="I307" s="23">
        <f>Feuil1!P306</f>
        <v>45917</v>
      </c>
      <c r="J307" t="str">
        <f>Feuil1!Q306</f>
        <v>validé</v>
      </c>
      <c r="K307" s="23">
        <f>Feuil1!S306</f>
        <v>45180</v>
      </c>
      <c r="L307" t="str">
        <f>Feuil1!T306</f>
        <v>Attestation autoquestionnaire pour majeur</v>
      </c>
      <c r="M307" s="23">
        <f>Feuil1!H306</f>
        <v>17059</v>
      </c>
      <c r="N307" t="str">
        <f t="shared" si="4"/>
        <v>Compétition</v>
      </c>
    </row>
    <row r="308" spans="1:14" x14ac:dyDescent="0.25">
      <c r="A308">
        <f>Feuil1!D307</f>
        <v>248126</v>
      </c>
      <c r="B308" t="str">
        <f>Feuil1!B307&amp;" "&amp;Feuil1!C307</f>
        <v>LE TOULLEC Laurent</v>
      </c>
      <c r="C308">
        <f>Feuil1!U307</f>
        <v>500</v>
      </c>
      <c r="D308" t="str">
        <f>Feuil1!I307</f>
        <v>V65</v>
      </c>
      <c r="E308" t="str">
        <f>Feuil1!J307</f>
        <v>65+</v>
      </c>
      <c r="F308" t="str">
        <f>Feuil1!K307</f>
        <v>M</v>
      </c>
      <c r="G308">
        <f>Feuil1!N307</f>
        <v>10240015</v>
      </c>
      <c r="H308" t="str">
        <f>Feuil1!E307</f>
        <v>T</v>
      </c>
      <c r="I308" s="23">
        <f>Feuil1!P307</f>
        <v>45912</v>
      </c>
      <c r="J308" t="str">
        <f>Feuil1!Q307</f>
        <v>validé</v>
      </c>
      <c r="K308" s="23">
        <f>Feuil1!S307</f>
        <v>45908</v>
      </c>
      <c r="L308" t="str">
        <f>Feuil1!T307</f>
        <v>Standard</v>
      </c>
      <c r="M308" s="23">
        <f>Feuil1!H307</f>
        <v>22157</v>
      </c>
      <c r="N308" t="str">
        <f t="shared" si="4"/>
        <v>Compétition</v>
      </c>
    </row>
    <row r="309" spans="1:14" x14ac:dyDescent="0.25">
      <c r="A309">
        <f>Feuil1!D308</f>
        <v>248490</v>
      </c>
      <c r="B309" t="str">
        <f>Feuil1!B308&amp;" "&amp;Feuil1!C308</f>
        <v>LEBAS Quentin</v>
      </c>
      <c r="C309">
        <f>Feuil1!U308</f>
        <v>500</v>
      </c>
      <c r="D309" t="str">
        <f>Feuil1!I308</f>
        <v>C1</v>
      </c>
      <c r="E309">
        <f>Feuil1!J308</f>
        <v>-14</v>
      </c>
      <c r="F309" t="str">
        <f>Feuil1!K308</f>
        <v>M</v>
      </c>
      <c r="G309">
        <f>Feuil1!N308</f>
        <v>10240036</v>
      </c>
      <c r="H309" t="str">
        <f>Feuil1!E308</f>
        <v>P</v>
      </c>
      <c r="I309" s="23">
        <f>Feuil1!P308</f>
        <v>45923</v>
      </c>
      <c r="J309" t="str">
        <f>Feuil1!Q308</f>
        <v>validé</v>
      </c>
      <c r="K309" s="23">
        <f>Feuil1!S308</f>
        <v>0</v>
      </c>
      <c r="L309" t="str">
        <f>Feuil1!T308</f>
        <v>Attestation autoquestionnaire pour mineur</v>
      </c>
      <c r="M309" s="23">
        <f>Feuil1!H308</f>
        <v>40940</v>
      </c>
      <c r="N309" t="str">
        <f t="shared" si="4"/>
        <v>Loisir</v>
      </c>
    </row>
    <row r="310" spans="1:14" x14ac:dyDescent="0.25">
      <c r="A310">
        <f>Feuil1!D309</f>
        <v>248543</v>
      </c>
      <c r="B310" t="str">
        <f>Feuil1!B309&amp;" "&amp;Feuil1!C309</f>
        <v>LECLUZE Anais</v>
      </c>
      <c r="C310">
        <f>Feuil1!U309</f>
        <v>500</v>
      </c>
      <c r="D310" t="str">
        <f>Feuil1!I309</f>
        <v>C1</v>
      </c>
      <c r="E310">
        <f>Feuil1!J309</f>
        <v>-14</v>
      </c>
      <c r="F310" t="str">
        <f>Feuil1!K309</f>
        <v>F</v>
      </c>
      <c r="G310">
        <f>Feuil1!N309</f>
        <v>10240002</v>
      </c>
      <c r="H310" t="str">
        <f>Feuil1!E309</f>
        <v>P</v>
      </c>
      <c r="I310" s="23">
        <f>Feuil1!P309</f>
        <v>45935</v>
      </c>
      <c r="J310" t="str">
        <f>Feuil1!Q309</f>
        <v>validé</v>
      </c>
      <c r="K310" s="23">
        <f>Feuil1!S309</f>
        <v>0</v>
      </c>
      <c r="L310" t="str">
        <f>Feuil1!T309</f>
        <v>Attestation autoquestionnaire pour mineur</v>
      </c>
      <c r="M310" s="23">
        <f>Feuil1!H309</f>
        <v>41256</v>
      </c>
      <c r="N310" t="str">
        <f t="shared" si="4"/>
        <v>Loisir</v>
      </c>
    </row>
    <row r="311" spans="1:14" x14ac:dyDescent="0.25">
      <c r="A311">
        <f>Feuil1!D310</f>
        <v>248417</v>
      </c>
      <c r="B311" t="str">
        <f>Feuil1!B310&amp;" "&amp;Feuil1!C310</f>
        <v>LECONTE Richard</v>
      </c>
      <c r="C311">
        <f>Feuil1!U310</f>
        <v>500</v>
      </c>
      <c r="D311" t="str">
        <f>Feuil1!I310</f>
        <v>V60</v>
      </c>
      <c r="E311" t="str">
        <f>Feuil1!J310</f>
        <v>60+</v>
      </c>
      <c r="F311" t="str">
        <f>Feuil1!K310</f>
        <v>M</v>
      </c>
      <c r="G311">
        <f>Feuil1!N310</f>
        <v>10240002</v>
      </c>
      <c r="H311" t="str">
        <f>Feuil1!E310</f>
        <v>P</v>
      </c>
      <c r="I311" s="23">
        <f>Feuil1!P310</f>
        <v>45919</v>
      </c>
      <c r="J311" t="str">
        <f>Feuil1!Q310</f>
        <v>validé</v>
      </c>
      <c r="K311" s="23">
        <f>Feuil1!S310</f>
        <v>45758</v>
      </c>
      <c r="L311" t="str">
        <f>Feuil1!T310</f>
        <v>Attestation autoquestionnaire pour majeur</v>
      </c>
      <c r="M311" s="23">
        <f>Feuil1!H310</f>
        <v>23681</v>
      </c>
      <c r="N311" t="str">
        <f t="shared" si="4"/>
        <v>Loisir</v>
      </c>
    </row>
    <row r="312" spans="1:14" x14ac:dyDescent="0.25">
      <c r="A312">
        <f>Feuil1!D311</f>
        <v>248153</v>
      </c>
      <c r="B312" t="str">
        <f>Feuil1!B311&amp;" "&amp;Feuil1!C311</f>
        <v>LEFAUCONNIER Serge</v>
      </c>
      <c r="C312">
        <f>Feuil1!U311</f>
        <v>500</v>
      </c>
      <c r="D312" t="str">
        <f>Feuil1!I311</f>
        <v>V65</v>
      </c>
      <c r="E312" t="str">
        <f>Feuil1!J311</f>
        <v>65+</v>
      </c>
      <c r="F312" t="str">
        <f>Feuil1!K311</f>
        <v>M</v>
      </c>
      <c r="G312">
        <f>Feuil1!N311</f>
        <v>10240020</v>
      </c>
      <c r="H312" t="str">
        <f>Feuil1!E311</f>
        <v>P</v>
      </c>
      <c r="I312" s="23">
        <f>Feuil1!P311</f>
        <v>45917</v>
      </c>
      <c r="J312" t="str">
        <f>Feuil1!Q311</f>
        <v>validé</v>
      </c>
      <c r="K312" s="23">
        <f>Feuil1!S311</f>
        <v>45915</v>
      </c>
      <c r="L312" t="str">
        <f>Feuil1!T311</f>
        <v>Standard</v>
      </c>
      <c r="M312" s="23">
        <f>Feuil1!H311</f>
        <v>20768</v>
      </c>
      <c r="N312" t="str">
        <f t="shared" si="4"/>
        <v>Loisir</v>
      </c>
    </row>
    <row r="313" spans="1:14" x14ac:dyDescent="0.25">
      <c r="A313">
        <f>Feuil1!D312</f>
        <v>248474</v>
      </c>
      <c r="B313" t="str">
        <f>Feuil1!B312&amp;" "&amp;Feuil1!C312</f>
        <v>LEFEBVRE Timothée</v>
      </c>
      <c r="C313">
        <f>Feuil1!U312</f>
        <v>500</v>
      </c>
      <c r="D313" t="str">
        <f>Feuil1!I312</f>
        <v>S</v>
      </c>
      <c r="E313">
        <f>Feuil1!J312</f>
        <v>-40</v>
      </c>
      <c r="F313" t="str">
        <f>Feuil1!K312</f>
        <v>M</v>
      </c>
      <c r="G313">
        <f>Feuil1!N312</f>
        <v>10240039</v>
      </c>
      <c r="H313" t="str">
        <f>Feuil1!E312</f>
        <v>T</v>
      </c>
      <c r="I313" s="23">
        <f>Feuil1!P312</f>
        <v>45918</v>
      </c>
      <c r="J313" t="str">
        <f>Feuil1!Q312</f>
        <v>validé</v>
      </c>
      <c r="K313" s="23">
        <f>Feuil1!S312</f>
        <v>45915</v>
      </c>
      <c r="L313" t="str">
        <f>Feuil1!T312</f>
        <v>Standard</v>
      </c>
      <c r="M313" s="23">
        <f>Feuil1!H312</f>
        <v>31515</v>
      </c>
      <c r="N313" t="str">
        <f t="shared" si="4"/>
        <v>Compétition</v>
      </c>
    </row>
    <row r="314" spans="1:14" x14ac:dyDescent="0.25">
      <c r="A314">
        <f>Feuil1!D313</f>
        <v>247185</v>
      </c>
      <c r="B314" t="str">
        <f>Feuil1!B313&amp;" "&amp;Feuil1!C313</f>
        <v>LEFEVRE Adam</v>
      </c>
      <c r="C314">
        <f>Feuil1!U313</f>
        <v>500</v>
      </c>
      <c r="D314" t="str">
        <f>Feuil1!I313</f>
        <v>C2</v>
      </c>
      <c r="E314">
        <f>Feuil1!J313</f>
        <v>-15</v>
      </c>
      <c r="F314" t="str">
        <f>Feuil1!K313</f>
        <v>M</v>
      </c>
      <c r="G314">
        <f>Feuil1!N313</f>
        <v>10240014</v>
      </c>
      <c r="H314" t="str">
        <f>Feuil1!E313</f>
        <v>T</v>
      </c>
      <c r="I314" s="23">
        <f>Feuil1!P313</f>
        <v>45917</v>
      </c>
      <c r="J314" t="str">
        <f>Feuil1!Q313</f>
        <v>validé</v>
      </c>
      <c r="K314" s="23">
        <f>Feuil1!S313</f>
        <v>0</v>
      </c>
      <c r="L314" t="str">
        <f>Feuil1!T313</f>
        <v>Attestation autoquestionnaire pour mineur</v>
      </c>
      <c r="M314" s="23">
        <f>Feuil1!H313</f>
        <v>40660</v>
      </c>
      <c r="N314" t="str">
        <f t="shared" si="4"/>
        <v>Compétition</v>
      </c>
    </row>
    <row r="315" spans="1:14" x14ac:dyDescent="0.25">
      <c r="A315">
        <f>Feuil1!D314</f>
        <v>248460</v>
      </c>
      <c r="B315" t="str">
        <f>Feuil1!B314&amp;" "&amp;Feuil1!C314</f>
        <v>LEFEVRE Fabrice</v>
      </c>
      <c r="C315">
        <f>Feuil1!U314</f>
        <v>500</v>
      </c>
      <c r="D315" t="str">
        <f>Feuil1!I314</f>
        <v>V55</v>
      </c>
      <c r="E315" t="str">
        <f>Feuil1!J314</f>
        <v>55+</v>
      </c>
      <c r="F315" t="str">
        <f>Feuil1!K314</f>
        <v>M</v>
      </c>
      <c r="G315">
        <f>Feuil1!N314</f>
        <v>10240014</v>
      </c>
      <c r="H315" t="str">
        <f>Feuil1!E314</f>
        <v>T</v>
      </c>
      <c r="I315" s="23">
        <f>Feuil1!P314</f>
        <v>45917</v>
      </c>
      <c r="J315" t="str">
        <f>Feuil1!Q314</f>
        <v>validé</v>
      </c>
      <c r="K315" s="23">
        <f>Feuil1!S314</f>
        <v>45916</v>
      </c>
      <c r="L315" t="str">
        <f>Feuil1!T314</f>
        <v>Standard</v>
      </c>
      <c r="M315" s="23">
        <f>Feuil1!H314</f>
        <v>25792</v>
      </c>
      <c r="N315" t="str">
        <f t="shared" si="4"/>
        <v>Compétition</v>
      </c>
    </row>
    <row r="316" spans="1:14" x14ac:dyDescent="0.25">
      <c r="A316">
        <f>Feuil1!D315</f>
        <v>2416</v>
      </c>
      <c r="B316" t="str">
        <f>Feuil1!B315&amp;" "&amp;Feuil1!C315</f>
        <v>LEFIEVRE Joel</v>
      </c>
      <c r="C316">
        <f>Feuil1!U315</f>
        <v>799</v>
      </c>
      <c r="D316" t="str">
        <f>Feuil1!I315</f>
        <v>V75</v>
      </c>
      <c r="E316" t="str">
        <f>Feuil1!J315</f>
        <v>75+</v>
      </c>
      <c r="F316" t="str">
        <f>Feuil1!K315</f>
        <v>M</v>
      </c>
      <c r="G316">
        <f>Feuil1!N315</f>
        <v>10240001</v>
      </c>
      <c r="H316" t="str">
        <f>Feuil1!E315</f>
        <v>P</v>
      </c>
      <c r="I316" s="23">
        <f>Feuil1!P315</f>
        <v>45918</v>
      </c>
      <c r="J316" t="str">
        <f>Feuil1!Q315</f>
        <v>validé</v>
      </c>
      <c r="K316" s="23">
        <f>Feuil1!S315</f>
        <v>45902</v>
      </c>
      <c r="L316" t="str">
        <f>Feuil1!T315</f>
        <v>Standard</v>
      </c>
      <c r="M316" s="23">
        <f>Feuil1!H315</f>
        <v>18485</v>
      </c>
      <c r="N316" t="str">
        <f t="shared" si="4"/>
        <v>Loisir</v>
      </c>
    </row>
    <row r="317" spans="1:14" x14ac:dyDescent="0.25">
      <c r="A317">
        <f>Feuil1!D316</f>
        <v>248525</v>
      </c>
      <c r="B317" t="str">
        <f>Feuil1!B316&amp;" "&amp;Feuil1!C316</f>
        <v>LEGER Marie-Claude</v>
      </c>
      <c r="C317">
        <f>Feuil1!U316</f>
        <v>500</v>
      </c>
      <c r="D317" t="str">
        <f>Feuil1!I316</f>
        <v>V65</v>
      </c>
      <c r="E317" t="str">
        <f>Feuil1!J316</f>
        <v>65+</v>
      </c>
      <c r="F317" t="str">
        <f>Feuil1!K316</f>
        <v>F</v>
      </c>
      <c r="G317">
        <f>Feuil1!N316</f>
        <v>10240002</v>
      </c>
      <c r="H317" t="str">
        <f>Feuil1!E316</f>
        <v>P</v>
      </c>
      <c r="I317" s="23">
        <f>Feuil1!P316</f>
        <v>45927</v>
      </c>
      <c r="J317" t="str">
        <f>Feuil1!Q316</f>
        <v>validé</v>
      </c>
      <c r="K317" s="23">
        <f>Feuil1!S316</f>
        <v>45681</v>
      </c>
      <c r="L317" t="str">
        <f>Feuil1!T316</f>
        <v>Standard</v>
      </c>
      <c r="M317" s="23">
        <f>Feuil1!H316</f>
        <v>20740</v>
      </c>
      <c r="N317" t="str">
        <f t="shared" si="4"/>
        <v>Loisir</v>
      </c>
    </row>
    <row r="318" spans="1:14" x14ac:dyDescent="0.25">
      <c r="A318">
        <f>Feuil1!D317</f>
        <v>248504</v>
      </c>
      <c r="B318" t="str">
        <f>Feuil1!B317&amp;" "&amp;Feuil1!C317</f>
        <v>LEGLISE Arthur</v>
      </c>
      <c r="C318">
        <f>Feuil1!U317</f>
        <v>500</v>
      </c>
      <c r="D318" t="str">
        <f>Feuil1!I317</f>
        <v>M2</v>
      </c>
      <c r="E318">
        <f>Feuil1!J317</f>
        <v>-13</v>
      </c>
      <c r="F318" t="str">
        <f>Feuil1!K317</f>
        <v>M</v>
      </c>
      <c r="G318">
        <f>Feuil1!N317</f>
        <v>10240001</v>
      </c>
      <c r="H318" t="str">
        <f>Feuil1!E317</f>
        <v>P</v>
      </c>
      <c r="I318" s="23">
        <f>Feuil1!P317</f>
        <v>45925</v>
      </c>
      <c r="J318" t="str">
        <f>Feuil1!Q317</f>
        <v>validé</v>
      </c>
      <c r="K318" s="23">
        <f>Feuil1!S317</f>
        <v>0</v>
      </c>
      <c r="L318" t="str">
        <f>Feuil1!T317</f>
        <v>Attestation autoquestionnaire pour mineur</v>
      </c>
      <c r="M318" s="23">
        <f>Feuil1!H317</f>
        <v>41480</v>
      </c>
      <c r="N318" t="str">
        <f t="shared" si="4"/>
        <v>Loisir</v>
      </c>
    </row>
    <row r="319" spans="1:14" x14ac:dyDescent="0.25">
      <c r="A319">
        <f>Feuil1!D318</f>
        <v>248495</v>
      </c>
      <c r="B319" t="str">
        <f>Feuil1!B318&amp;" "&amp;Feuil1!C318</f>
        <v>LELUYAUX Rafaël</v>
      </c>
      <c r="C319">
        <f>Feuil1!U318</f>
        <v>500</v>
      </c>
      <c r="D319" t="str">
        <f>Feuil1!I318</f>
        <v>P</v>
      </c>
      <c r="E319">
        <f>Feuil1!J318</f>
        <v>-9</v>
      </c>
      <c r="F319" t="str">
        <f>Feuil1!K318</f>
        <v>M</v>
      </c>
      <c r="G319">
        <f>Feuil1!N318</f>
        <v>10240007</v>
      </c>
      <c r="H319" t="str">
        <f>Feuil1!E318</f>
        <v>P</v>
      </c>
      <c r="I319" s="23">
        <f>Feuil1!P318</f>
        <v>45924</v>
      </c>
      <c r="J319" t="str">
        <f>Feuil1!Q318</f>
        <v>validé</v>
      </c>
      <c r="K319" s="23">
        <f>Feuil1!S318</f>
        <v>0</v>
      </c>
      <c r="L319" t="str">
        <f>Feuil1!T318</f>
        <v>Attestation autoquestionnaire pour mineur</v>
      </c>
      <c r="M319" s="23">
        <f>Feuil1!H318</f>
        <v>43183</v>
      </c>
      <c r="N319" t="str">
        <f t="shared" si="4"/>
        <v>Loisir</v>
      </c>
    </row>
    <row r="320" spans="1:14" x14ac:dyDescent="0.25">
      <c r="A320">
        <f>Feuil1!D319</f>
        <v>248075</v>
      </c>
      <c r="B320" t="str">
        <f>Feuil1!B319&amp;" "&amp;Feuil1!C319</f>
        <v>LEPETIT Bruno</v>
      </c>
      <c r="C320">
        <f>Feuil1!U319</f>
        <v>500</v>
      </c>
      <c r="D320" t="str">
        <f>Feuil1!I319</f>
        <v>V60</v>
      </c>
      <c r="E320" t="str">
        <f>Feuil1!J319</f>
        <v>60+</v>
      </c>
      <c r="F320" t="str">
        <f>Feuil1!K319</f>
        <v>M</v>
      </c>
      <c r="G320">
        <f>Feuil1!N319</f>
        <v>10240039</v>
      </c>
      <c r="H320" t="str">
        <f>Feuil1!E319</f>
        <v>P</v>
      </c>
      <c r="I320" s="23">
        <f>Feuil1!P319</f>
        <v>45918</v>
      </c>
      <c r="J320" t="str">
        <f>Feuil1!Q319</f>
        <v>validé</v>
      </c>
      <c r="K320" s="23">
        <f>Feuil1!S319</f>
        <v>45912</v>
      </c>
      <c r="L320" t="str">
        <f>Feuil1!T319</f>
        <v>Standard</v>
      </c>
      <c r="M320" s="23">
        <f>Feuil1!H319</f>
        <v>24054</v>
      </c>
      <c r="N320" t="str">
        <f t="shared" si="4"/>
        <v>Loisir</v>
      </c>
    </row>
    <row r="321" spans="1:14" x14ac:dyDescent="0.25">
      <c r="A321">
        <f>Feuil1!D320</f>
        <v>248292</v>
      </c>
      <c r="B321" t="str">
        <f>Feuil1!B320&amp;" "&amp;Feuil1!C320</f>
        <v>LEROY Didier</v>
      </c>
      <c r="C321">
        <f>Feuil1!U320</f>
        <v>500</v>
      </c>
      <c r="D321" t="str">
        <f>Feuil1!I320</f>
        <v>V55</v>
      </c>
      <c r="E321" t="str">
        <f>Feuil1!J320</f>
        <v>55+</v>
      </c>
      <c r="F321" t="str">
        <f>Feuil1!K320</f>
        <v>M</v>
      </c>
      <c r="G321">
        <f>Feuil1!N320</f>
        <v>10240001</v>
      </c>
      <c r="H321" t="str">
        <f>Feuil1!E320</f>
        <v>P</v>
      </c>
      <c r="I321" s="23">
        <f>Feuil1!P320</f>
        <v>45916</v>
      </c>
      <c r="J321" t="str">
        <f>Feuil1!Q320</f>
        <v>validé</v>
      </c>
      <c r="K321" s="23">
        <f>Feuil1!S320</f>
        <v>45587</v>
      </c>
      <c r="L321" t="str">
        <f>Feuil1!T320</f>
        <v>Attestation autoquestionnaire pour majeur</v>
      </c>
      <c r="M321" s="23">
        <f>Feuil1!H320</f>
        <v>24609</v>
      </c>
      <c r="N321" t="str">
        <f t="shared" si="4"/>
        <v>Loisir</v>
      </c>
    </row>
    <row r="322" spans="1:14" x14ac:dyDescent="0.25">
      <c r="A322">
        <f>Feuil1!D321</f>
        <v>242966</v>
      </c>
      <c r="B322" t="str">
        <f>Feuil1!B321&amp;" "&amp;Feuil1!C321</f>
        <v>LESCOMBE Thibault</v>
      </c>
      <c r="C322">
        <f>Feuil1!U321</f>
        <v>500</v>
      </c>
      <c r="D322" t="str">
        <f>Feuil1!I321</f>
        <v>S</v>
      </c>
      <c r="E322">
        <f>Feuil1!J321</f>
        <v>-40</v>
      </c>
      <c r="F322" t="str">
        <f>Feuil1!K321</f>
        <v>M</v>
      </c>
      <c r="G322">
        <f>Feuil1!N321</f>
        <v>10240002</v>
      </c>
      <c r="H322" t="str">
        <f>Feuil1!E321</f>
        <v>P</v>
      </c>
      <c r="I322" s="23">
        <f>Feuil1!P321</f>
        <v>45919</v>
      </c>
      <c r="J322" t="str">
        <f>Feuil1!Q321</f>
        <v>validé</v>
      </c>
      <c r="K322" s="23">
        <f>Feuil1!S321</f>
        <v>45754</v>
      </c>
      <c r="L322" t="str">
        <f>Feuil1!T321</f>
        <v>Attestation autoquestionnaire pour majeur</v>
      </c>
      <c r="M322" s="23">
        <f>Feuil1!H321</f>
        <v>31793</v>
      </c>
      <c r="N322" t="str">
        <f t="shared" si="4"/>
        <v>Loisir</v>
      </c>
    </row>
    <row r="323" spans="1:14" x14ac:dyDescent="0.25">
      <c r="A323">
        <f>Feuil1!D322</f>
        <v>245862</v>
      </c>
      <c r="B323" t="str">
        <f>Feuil1!B322&amp;" "&amp;Feuil1!C322</f>
        <v>LESPORT Alexandre</v>
      </c>
      <c r="C323">
        <f>Feuil1!U322</f>
        <v>834</v>
      </c>
      <c r="D323" t="str">
        <f>Feuil1!I322</f>
        <v>S</v>
      </c>
      <c r="E323">
        <f>Feuil1!J322</f>
        <v>-40</v>
      </c>
      <c r="F323" t="str">
        <f>Feuil1!K322</f>
        <v>M</v>
      </c>
      <c r="G323">
        <f>Feuil1!N322</f>
        <v>10240039</v>
      </c>
      <c r="H323" t="str">
        <f>Feuil1!E322</f>
        <v>A</v>
      </c>
      <c r="I323" s="23">
        <f>Feuil1!P322</f>
        <v>45853</v>
      </c>
      <c r="J323" t="str">
        <f>Feuil1!Q322</f>
        <v>validé</v>
      </c>
      <c r="K323" s="23">
        <f>Feuil1!S322</f>
        <v>45162</v>
      </c>
      <c r="L323" t="str">
        <f>Feuil1!T322</f>
        <v>Attestation autoquestionnaire pour majeur</v>
      </c>
      <c r="M323" s="23">
        <f>Feuil1!H322</f>
        <v>36482</v>
      </c>
      <c r="N323" t="str">
        <f t="shared" si="4"/>
        <v>Dirigeant</v>
      </c>
    </row>
    <row r="324" spans="1:14" x14ac:dyDescent="0.25">
      <c r="A324">
        <f>Feuil1!D323</f>
        <v>245636</v>
      </c>
      <c r="B324" t="str">
        <f>Feuil1!B323&amp;" "&amp;Feuil1!C323</f>
        <v>LESPORT Jean-Pierre</v>
      </c>
      <c r="C324">
        <f>Feuil1!U323</f>
        <v>670</v>
      </c>
      <c r="D324" t="str">
        <f>Feuil1!I323</f>
        <v>V60</v>
      </c>
      <c r="E324" t="str">
        <f>Feuil1!J323</f>
        <v>60+</v>
      </c>
      <c r="F324" t="str">
        <f>Feuil1!K323</f>
        <v>M</v>
      </c>
      <c r="G324">
        <f>Feuil1!N323</f>
        <v>10240039</v>
      </c>
      <c r="H324" t="str">
        <f>Feuil1!E323</f>
        <v>A</v>
      </c>
      <c r="I324" s="23">
        <f>Feuil1!P323</f>
        <v>45853</v>
      </c>
      <c r="J324" t="str">
        <f>Feuil1!Q323</f>
        <v>validé</v>
      </c>
      <c r="K324" s="23">
        <f>Feuil1!S323</f>
        <v>45162</v>
      </c>
      <c r="L324" t="str">
        <f>Feuil1!T323</f>
        <v>Attestation autoquestionnaire pour majeur</v>
      </c>
      <c r="M324" s="23">
        <f>Feuil1!H323</f>
        <v>23360</v>
      </c>
      <c r="N324" t="str">
        <f t="shared" si="4"/>
        <v>Dirigeant</v>
      </c>
    </row>
    <row r="325" spans="1:14" x14ac:dyDescent="0.25">
      <c r="A325">
        <f>Feuil1!D324</f>
        <v>244279</v>
      </c>
      <c r="B325" t="str">
        <f>Feuil1!B324&amp;" "&amp;Feuil1!C324</f>
        <v>LESUR Patrick</v>
      </c>
      <c r="C325">
        <f>Feuil1!U324</f>
        <v>509</v>
      </c>
      <c r="D325" t="str">
        <f>Feuil1!I324</f>
        <v>V80</v>
      </c>
      <c r="E325" t="str">
        <f>Feuil1!J324</f>
        <v>80+</v>
      </c>
      <c r="F325" t="str">
        <f>Feuil1!K324</f>
        <v>M</v>
      </c>
      <c r="G325">
        <f>Feuil1!N324</f>
        <v>10240014</v>
      </c>
      <c r="H325" t="str">
        <f>Feuil1!E324</f>
        <v>T</v>
      </c>
      <c r="I325" s="23">
        <f>Feuil1!P324</f>
        <v>45915</v>
      </c>
      <c r="J325" t="str">
        <f>Feuil1!Q324</f>
        <v>validé</v>
      </c>
      <c r="K325" s="23">
        <f>Feuil1!S324</f>
        <v>44823</v>
      </c>
      <c r="L325" t="str">
        <f>Feuil1!T324</f>
        <v>Attestation autoquestionnaire pour majeur</v>
      </c>
      <c r="M325" s="23">
        <f>Feuil1!H324</f>
        <v>15561</v>
      </c>
      <c r="N325" t="str">
        <f t="shared" ref="N325:N388" si="5">IF(H325="T","Compétition",IF(H325="P","Loisir","Dirigeant"))</f>
        <v>Compétition</v>
      </c>
    </row>
    <row r="326" spans="1:14" x14ac:dyDescent="0.25">
      <c r="A326">
        <f>Feuil1!D325</f>
        <v>248412</v>
      </c>
      <c r="B326" t="str">
        <f>Feuil1!B325&amp;" "&amp;Feuil1!C325</f>
        <v>LIETOT Cassidy</v>
      </c>
      <c r="C326">
        <f>Feuil1!U325</f>
        <v>500</v>
      </c>
      <c r="D326" t="str">
        <f>Feuil1!I325</f>
        <v>C1</v>
      </c>
      <c r="E326">
        <f>Feuil1!J325</f>
        <v>-14</v>
      </c>
      <c r="F326" t="str">
        <f>Feuil1!K325</f>
        <v>F</v>
      </c>
      <c r="G326">
        <f>Feuil1!N325</f>
        <v>10240020</v>
      </c>
      <c r="H326" t="str">
        <f>Feuil1!E325</f>
        <v>P</v>
      </c>
      <c r="I326" s="23">
        <f>Feuil1!P325</f>
        <v>45906</v>
      </c>
      <c r="J326" t="str">
        <f>Feuil1!Q325</f>
        <v>validé</v>
      </c>
      <c r="K326" s="23">
        <f>Feuil1!S325</f>
        <v>0</v>
      </c>
      <c r="L326" t="str">
        <f>Feuil1!T325</f>
        <v>Attestation autoquestionnaire pour mineur</v>
      </c>
      <c r="M326" s="23">
        <f>Feuil1!H325</f>
        <v>40963</v>
      </c>
      <c r="N326" t="str">
        <f t="shared" si="5"/>
        <v>Loisir</v>
      </c>
    </row>
    <row r="327" spans="1:14" x14ac:dyDescent="0.25">
      <c r="A327">
        <f>Feuil1!D326</f>
        <v>247961</v>
      </c>
      <c r="B327" t="str">
        <f>Feuil1!B326&amp;" "&amp;Feuil1!C326</f>
        <v>LONGEVIAL Alain</v>
      </c>
      <c r="C327">
        <f>Feuil1!U326</f>
        <v>500</v>
      </c>
      <c r="D327" t="str">
        <f>Feuil1!I326</f>
        <v>V90</v>
      </c>
      <c r="E327" t="str">
        <f>Feuil1!J326</f>
        <v>90+</v>
      </c>
      <c r="F327" t="str">
        <f>Feuil1!K326</f>
        <v>M</v>
      </c>
      <c r="G327">
        <f>Feuil1!N326</f>
        <v>10240020</v>
      </c>
      <c r="H327" t="str">
        <f>Feuil1!E326</f>
        <v>P</v>
      </c>
      <c r="I327" s="23">
        <f>Feuil1!P326</f>
        <v>45914</v>
      </c>
      <c r="J327" t="str">
        <f>Feuil1!Q326</f>
        <v>validé</v>
      </c>
      <c r="K327" s="23">
        <f>Feuil1!S326</f>
        <v>45904</v>
      </c>
      <c r="L327" t="str">
        <f>Feuil1!T326</f>
        <v>Standard</v>
      </c>
      <c r="M327" s="23">
        <f>Feuil1!H326</f>
        <v>13105</v>
      </c>
      <c r="N327" t="str">
        <f t="shared" si="5"/>
        <v>Loisir</v>
      </c>
    </row>
    <row r="328" spans="1:14" x14ac:dyDescent="0.25">
      <c r="A328">
        <f>Feuil1!D327</f>
        <v>245441</v>
      </c>
      <c r="B328" t="str">
        <f>Feuil1!B327&amp;" "&amp;Feuil1!C327</f>
        <v>LONGIERAS Julien</v>
      </c>
      <c r="C328">
        <f>Feuil1!U327</f>
        <v>922</v>
      </c>
      <c r="D328" t="str">
        <f>Feuil1!I327</f>
        <v>S</v>
      </c>
      <c r="E328">
        <f>Feuil1!J327</f>
        <v>-40</v>
      </c>
      <c r="F328" t="str">
        <f>Feuil1!K327</f>
        <v>M</v>
      </c>
      <c r="G328">
        <f>Feuil1!N327</f>
        <v>10240020</v>
      </c>
      <c r="H328" t="str">
        <f>Feuil1!E327</f>
        <v>T</v>
      </c>
      <c r="I328" s="23">
        <f>Feuil1!P327</f>
        <v>45917</v>
      </c>
      <c r="J328" t="str">
        <f>Feuil1!Q327</f>
        <v>validé</v>
      </c>
      <c r="K328" s="23">
        <f>Feuil1!S327</f>
        <v>44810</v>
      </c>
      <c r="L328" t="str">
        <f>Feuil1!T327</f>
        <v>Attestation autoquestionnaire pour majeur</v>
      </c>
      <c r="M328" s="23">
        <f>Feuil1!H327</f>
        <v>35165</v>
      </c>
      <c r="N328" t="str">
        <f t="shared" si="5"/>
        <v>Compétition</v>
      </c>
    </row>
    <row r="329" spans="1:14" x14ac:dyDescent="0.25">
      <c r="A329">
        <f>Feuil1!D328</f>
        <v>247650</v>
      </c>
      <c r="B329" t="str">
        <f>Feuil1!B328&amp;" "&amp;Feuil1!C328</f>
        <v>LOPEZ Leo</v>
      </c>
      <c r="C329">
        <f>Feuil1!U328</f>
        <v>500</v>
      </c>
      <c r="D329" t="str">
        <f>Feuil1!I328</f>
        <v>J2</v>
      </c>
      <c r="E329">
        <f>Feuil1!J328</f>
        <v>-17</v>
      </c>
      <c r="F329" t="str">
        <f>Feuil1!K328</f>
        <v>M</v>
      </c>
      <c r="G329">
        <f>Feuil1!N328</f>
        <v>10240014</v>
      </c>
      <c r="H329" t="str">
        <f>Feuil1!E328</f>
        <v>T</v>
      </c>
      <c r="I329" s="23">
        <f>Feuil1!P328</f>
        <v>45920</v>
      </c>
      <c r="J329" t="str">
        <f>Feuil1!Q328</f>
        <v>validé</v>
      </c>
      <c r="K329" s="23">
        <f>Feuil1!S328</f>
        <v>0</v>
      </c>
      <c r="L329" t="str">
        <f>Feuil1!T328</f>
        <v>Attestation autoquestionnaire pour mineur</v>
      </c>
      <c r="M329" s="23">
        <f>Feuil1!H328</f>
        <v>39888</v>
      </c>
      <c r="N329" t="str">
        <f t="shared" si="5"/>
        <v>Compétition</v>
      </c>
    </row>
    <row r="330" spans="1:14" x14ac:dyDescent="0.25">
      <c r="A330">
        <f>Feuil1!D329</f>
        <v>248089</v>
      </c>
      <c r="B330" t="str">
        <f>Feuil1!B329&amp;" "&amp;Feuil1!C329</f>
        <v>LOUCHET Thierry</v>
      </c>
      <c r="C330">
        <f>Feuil1!U329</f>
        <v>500</v>
      </c>
      <c r="D330" t="str">
        <f>Feuil1!I329</f>
        <v>V45</v>
      </c>
      <c r="E330" t="str">
        <f>Feuil1!J329</f>
        <v>45+</v>
      </c>
      <c r="F330" t="str">
        <f>Feuil1!K329</f>
        <v>M</v>
      </c>
      <c r="G330">
        <f>Feuil1!N329</f>
        <v>10240001</v>
      </c>
      <c r="H330" t="str">
        <f>Feuil1!E329</f>
        <v>P</v>
      </c>
      <c r="I330" s="23">
        <f>Feuil1!P329</f>
        <v>45917</v>
      </c>
      <c r="J330" t="str">
        <f>Feuil1!Q329</f>
        <v>validé</v>
      </c>
      <c r="K330" s="23">
        <f>Feuil1!S329</f>
        <v>45348</v>
      </c>
      <c r="L330" t="str">
        <f>Feuil1!T329</f>
        <v>Attestation autoquestionnaire pour majeur</v>
      </c>
      <c r="M330" s="23">
        <f>Feuil1!H329</f>
        <v>28318</v>
      </c>
      <c r="N330" t="str">
        <f t="shared" si="5"/>
        <v>Loisir</v>
      </c>
    </row>
    <row r="331" spans="1:14" x14ac:dyDescent="0.25">
      <c r="A331">
        <f>Feuil1!D330</f>
        <v>248365</v>
      </c>
      <c r="B331" t="str">
        <f>Feuil1!B330&amp;" "&amp;Feuil1!C330</f>
        <v>MADIES SICARD Sacha</v>
      </c>
      <c r="C331">
        <f>Feuil1!U330</f>
        <v>500</v>
      </c>
      <c r="D331" t="str">
        <f>Feuil1!I330</f>
        <v>M1</v>
      </c>
      <c r="E331">
        <f>Feuil1!J330</f>
        <v>-12</v>
      </c>
      <c r="F331" t="str">
        <f>Feuil1!K330</f>
        <v>M</v>
      </c>
      <c r="G331">
        <f>Feuil1!N330</f>
        <v>10240020</v>
      </c>
      <c r="H331" t="str">
        <f>Feuil1!E330</f>
        <v>P</v>
      </c>
      <c r="I331" s="23">
        <f>Feuil1!P330</f>
        <v>45914</v>
      </c>
      <c r="J331" t="str">
        <f>Feuil1!Q330</f>
        <v>validé</v>
      </c>
      <c r="K331" s="23">
        <f>Feuil1!S330</f>
        <v>0</v>
      </c>
      <c r="L331" t="str">
        <f>Feuil1!T330</f>
        <v>Attestation autoquestionnaire pour mineur</v>
      </c>
      <c r="M331" s="23">
        <f>Feuil1!H330</f>
        <v>41906</v>
      </c>
      <c r="N331" t="str">
        <f t="shared" si="5"/>
        <v>Loisir</v>
      </c>
    </row>
    <row r="332" spans="1:14" x14ac:dyDescent="0.25">
      <c r="A332">
        <f>Feuil1!D331</f>
        <v>24820</v>
      </c>
      <c r="B332" t="str">
        <f>Feuil1!B331&amp;" "&amp;Feuil1!C331</f>
        <v>MAGISSON Eric</v>
      </c>
      <c r="C332">
        <f>Feuil1!U331</f>
        <v>1252</v>
      </c>
      <c r="D332" t="str">
        <f>Feuil1!I331</f>
        <v>V50</v>
      </c>
      <c r="E332" t="str">
        <f>Feuil1!J331</f>
        <v>50+</v>
      </c>
      <c r="F332" t="str">
        <f>Feuil1!K331</f>
        <v>M</v>
      </c>
      <c r="G332">
        <f>Feuil1!N331</f>
        <v>10240018</v>
      </c>
      <c r="H332" t="str">
        <f>Feuil1!E331</f>
        <v>T</v>
      </c>
      <c r="I332" s="23">
        <f>Feuil1!P331</f>
        <v>45907</v>
      </c>
      <c r="J332" t="str">
        <f>Feuil1!Q331</f>
        <v>validé</v>
      </c>
      <c r="K332" s="23">
        <f>Feuil1!S331</f>
        <v>45194</v>
      </c>
      <c r="L332" t="str">
        <f>Feuil1!T331</f>
        <v>Attestation autoquestionnaire pour majeur</v>
      </c>
      <c r="M332" s="23">
        <f>Feuil1!H331</f>
        <v>26853</v>
      </c>
      <c r="N332" t="str">
        <f t="shared" si="5"/>
        <v>Compétition</v>
      </c>
    </row>
    <row r="333" spans="1:14" x14ac:dyDescent="0.25">
      <c r="A333">
        <f>Feuil1!D332</f>
        <v>247406</v>
      </c>
      <c r="B333" t="str">
        <f>Feuil1!B332&amp;" "&amp;Feuil1!C332</f>
        <v>MAGNE Hugo</v>
      </c>
      <c r="C333">
        <f>Feuil1!U332</f>
        <v>574</v>
      </c>
      <c r="D333" t="str">
        <f>Feuil1!I332</f>
        <v>J1</v>
      </c>
      <c r="E333">
        <f>Feuil1!J332</f>
        <v>-16</v>
      </c>
      <c r="F333" t="str">
        <f>Feuil1!K332</f>
        <v>M</v>
      </c>
      <c r="G333">
        <f>Feuil1!N332</f>
        <v>10240007</v>
      </c>
      <c r="H333" t="str">
        <f>Feuil1!E332</f>
        <v>T</v>
      </c>
      <c r="I333" s="23">
        <f>Feuil1!P332</f>
        <v>45910</v>
      </c>
      <c r="J333" t="str">
        <f>Feuil1!Q332</f>
        <v>validé</v>
      </c>
      <c r="K333" s="23">
        <f>Feuil1!S332</f>
        <v>0</v>
      </c>
      <c r="L333" t="str">
        <f>Feuil1!T332</f>
        <v>Attestation autoquestionnaire pour mineur</v>
      </c>
      <c r="M333" s="23">
        <f>Feuil1!H332</f>
        <v>40269</v>
      </c>
      <c r="N333" t="str">
        <f t="shared" si="5"/>
        <v>Compétition</v>
      </c>
    </row>
    <row r="334" spans="1:14" x14ac:dyDescent="0.25">
      <c r="A334">
        <f>Feuil1!D333</f>
        <v>247407</v>
      </c>
      <c r="B334" t="str">
        <f>Feuil1!B333&amp;" "&amp;Feuil1!C333</f>
        <v>MAGNE Mathis</v>
      </c>
      <c r="C334">
        <f>Feuil1!U333</f>
        <v>591</v>
      </c>
      <c r="D334" t="str">
        <f>Feuil1!I333</f>
        <v>J1</v>
      </c>
      <c r="E334">
        <f>Feuil1!J333</f>
        <v>-16</v>
      </c>
      <c r="F334" t="str">
        <f>Feuil1!K333</f>
        <v>M</v>
      </c>
      <c r="G334">
        <f>Feuil1!N333</f>
        <v>10240007</v>
      </c>
      <c r="H334" t="str">
        <f>Feuil1!E333</f>
        <v>T</v>
      </c>
      <c r="I334" s="23">
        <f>Feuil1!P333</f>
        <v>45910</v>
      </c>
      <c r="J334" t="str">
        <f>Feuil1!Q333</f>
        <v>validé</v>
      </c>
      <c r="K334" s="23">
        <f>Feuil1!S333</f>
        <v>0</v>
      </c>
      <c r="L334" t="str">
        <f>Feuil1!T333</f>
        <v>Attestation autoquestionnaire pour mineur</v>
      </c>
      <c r="M334" s="23">
        <f>Feuil1!H333</f>
        <v>40269</v>
      </c>
      <c r="N334" t="str">
        <f t="shared" si="5"/>
        <v>Compétition</v>
      </c>
    </row>
    <row r="335" spans="1:14" x14ac:dyDescent="0.25">
      <c r="A335">
        <f>Feuil1!D334</f>
        <v>2458</v>
      </c>
      <c r="B335" t="str">
        <f>Feuil1!B334&amp;" "&amp;Feuil1!C334</f>
        <v>MAHE Jacques</v>
      </c>
      <c r="C335">
        <f>Feuil1!U334</f>
        <v>1175</v>
      </c>
      <c r="D335" t="str">
        <f>Feuil1!I334</f>
        <v>V60</v>
      </c>
      <c r="E335" t="str">
        <f>Feuil1!J334</f>
        <v>60+</v>
      </c>
      <c r="F335" t="str">
        <f>Feuil1!K334</f>
        <v>M</v>
      </c>
      <c r="G335">
        <f>Feuil1!N334</f>
        <v>10240002</v>
      </c>
      <c r="H335" t="str">
        <f>Feuil1!E334</f>
        <v>T</v>
      </c>
      <c r="I335" s="23">
        <f>Feuil1!P334</f>
        <v>45907</v>
      </c>
      <c r="J335" t="str">
        <f>Feuil1!Q334</f>
        <v>validé</v>
      </c>
      <c r="K335" s="23">
        <f>Feuil1!S334</f>
        <v>45885</v>
      </c>
      <c r="L335" t="str">
        <f>Feuil1!T334</f>
        <v>Standard</v>
      </c>
      <c r="M335" s="23">
        <f>Feuil1!H334</f>
        <v>22366</v>
      </c>
      <c r="N335" t="str">
        <f t="shared" si="5"/>
        <v>Compétition</v>
      </c>
    </row>
    <row r="336" spans="1:14" x14ac:dyDescent="0.25">
      <c r="A336">
        <f>Feuil1!D335</f>
        <v>246097</v>
      </c>
      <c r="B336" t="str">
        <f>Feuil1!B335&amp;" "&amp;Feuil1!C335</f>
        <v>MALVY Michel</v>
      </c>
      <c r="C336">
        <f>Feuil1!U335</f>
        <v>1012</v>
      </c>
      <c r="D336" t="str">
        <f>Feuil1!I335</f>
        <v>V55</v>
      </c>
      <c r="E336" t="str">
        <f>Feuil1!J335</f>
        <v>55+</v>
      </c>
      <c r="F336" t="str">
        <f>Feuil1!K335</f>
        <v>M</v>
      </c>
      <c r="G336">
        <f>Feuil1!N335</f>
        <v>10240030</v>
      </c>
      <c r="H336" t="str">
        <f>Feuil1!E335</f>
        <v>A</v>
      </c>
      <c r="I336" s="23">
        <f>Feuil1!P335</f>
        <v>45848</v>
      </c>
      <c r="J336" t="str">
        <f>Feuil1!Q335</f>
        <v>validé</v>
      </c>
      <c r="K336" s="23">
        <f>Feuil1!S335</f>
        <v>44466</v>
      </c>
      <c r="L336" t="str">
        <f>Feuil1!T335</f>
        <v>Attestation autoquestionnaire pour majeur</v>
      </c>
      <c r="M336" s="23">
        <f>Feuil1!H335</f>
        <v>24962</v>
      </c>
      <c r="N336" t="str">
        <f t="shared" si="5"/>
        <v>Dirigeant</v>
      </c>
    </row>
    <row r="337" spans="1:14" x14ac:dyDescent="0.25">
      <c r="A337">
        <f>Feuil1!D336</f>
        <v>246531</v>
      </c>
      <c r="B337" t="str">
        <f>Feuil1!B336&amp;" "&amp;Feuil1!C336</f>
        <v>MAPPA Clemence</v>
      </c>
      <c r="C337">
        <f>Feuil1!U336</f>
        <v>707</v>
      </c>
      <c r="D337" t="str">
        <f>Feuil1!I336</f>
        <v>S</v>
      </c>
      <c r="E337">
        <f>Feuil1!J336</f>
        <v>-40</v>
      </c>
      <c r="F337" t="str">
        <f>Feuil1!K336</f>
        <v>F</v>
      </c>
      <c r="G337">
        <f>Feuil1!N336</f>
        <v>10240005</v>
      </c>
      <c r="H337" t="str">
        <f>Feuil1!E336</f>
        <v>T</v>
      </c>
      <c r="I337" s="23">
        <f>Feuil1!P336</f>
        <v>45902</v>
      </c>
      <c r="J337" t="str">
        <f>Feuil1!Q336</f>
        <v>validé</v>
      </c>
      <c r="K337" s="23">
        <f>Feuil1!S336</f>
        <v>45184</v>
      </c>
      <c r="L337" t="str">
        <f>Feuil1!T336</f>
        <v>Attestation autoquestionnaire pour majeur</v>
      </c>
      <c r="M337" s="23">
        <f>Feuil1!H336</f>
        <v>37558</v>
      </c>
      <c r="N337" t="str">
        <f t="shared" si="5"/>
        <v>Compétition</v>
      </c>
    </row>
    <row r="338" spans="1:14" x14ac:dyDescent="0.25">
      <c r="A338">
        <f>Feuil1!D337</f>
        <v>246675</v>
      </c>
      <c r="B338" t="str">
        <f>Feuil1!B337&amp;" "&amp;Feuil1!C337</f>
        <v>MAPPA Patrick</v>
      </c>
      <c r="C338">
        <f>Feuil1!U337</f>
        <v>655</v>
      </c>
      <c r="D338" t="str">
        <f>Feuil1!I337</f>
        <v>V50</v>
      </c>
      <c r="E338" t="str">
        <f>Feuil1!J337</f>
        <v>50+</v>
      </c>
      <c r="F338" t="str">
        <f>Feuil1!K337</f>
        <v>M</v>
      </c>
      <c r="G338">
        <f>Feuil1!N337</f>
        <v>10240005</v>
      </c>
      <c r="H338" t="str">
        <f>Feuil1!E337</f>
        <v>A</v>
      </c>
      <c r="I338" s="23">
        <f>Feuil1!P337</f>
        <v>45849</v>
      </c>
      <c r="J338" t="str">
        <f>Feuil1!Q337</f>
        <v>validé</v>
      </c>
      <c r="K338" s="23">
        <f>Feuil1!S337</f>
        <v>44824</v>
      </c>
      <c r="L338" t="str">
        <f>Feuil1!T337</f>
        <v>Attestation autoquestionnaire pour majeur</v>
      </c>
      <c r="M338" s="23">
        <f>Feuil1!H337</f>
        <v>26515</v>
      </c>
      <c r="N338" t="str">
        <f t="shared" si="5"/>
        <v>Dirigeant</v>
      </c>
    </row>
    <row r="339" spans="1:14" x14ac:dyDescent="0.25">
      <c r="A339">
        <f>Feuil1!D338</f>
        <v>244020</v>
      </c>
      <c r="B339" t="str">
        <f>Feuil1!B338&amp;" "&amp;Feuil1!C338</f>
        <v>MARGOT David</v>
      </c>
      <c r="C339">
        <f>Feuil1!U338</f>
        <v>513</v>
      </c>
      <c r="D339" t="str">
        <f>Feuil1!I338</f>
        <v>S</v>
      </c>
      <c r="E339">
        <f>Feuil1!J338</f>
        <v>-40</v>
      </c>
      <c r="F339" t="str">
        <f>Feuil1!K338</f>
        <v>M</v>
      </c>
      <c r="G339">
        <f>Feuil1!N338</f>
        <v>10240014</v>
      </c>
      <c r="H339" t="str">
        <f>Feuil1!E338</f>
        <v>T</v>
      </c>
      <c r="I339" s="23">
        <f>Feuil1!P338</f>
        <v>45915</v>
      </c>
      <c r="J339" t="str">
        <f>Feuil1!Q338</f>
        <v>validé</v>
      </c>
      <c r="K339" s="23">
        <f>Feuil1!S338</f>
        <v>45247</v>
      </c>
      <c r="L339" t="str">
        <f>Feuil1!T338</f>
        <v>Attestation autoquestionnaire pour majeur</v>
      </c>
      <c r="M339" s="23">
        <f>Feuil1!H338</f>
        <v>32509</v>
      </c>
      <c r="N339" t="str">
        <f t="shared" si="5"/>
        <v>Compétition</v>
      </c>
    </row>
    <row r="340" spans="1:14" x14ac:dyDescent="0.25">
      <c r="A340">
        <f>Feuil1!D339</f>
        <v>3338628</v>
      </c>
      <c r="B340" t="str">
        <f>Feuil1!B339&amp;" "&amp;Feuil1!C339</f>
        <v>MARQUE Jean</v>
      </c>
      <c r="C340">
        <f>Feuil1!U339</f>
        <v>870</v>
      </c>
      <c r="D340" t="str">
        <f>Feuil1!I339</f>
        <v>V70</v>
      </c>
      <c r="E340" t="str">
        <f>Feuil1!J339</f>
        <v>70+</v>
      </c>
      <c r="F340" t="str">
        <f>Feuil1!K339</f>
        <v>M</v>
      </c>
      <c r="G340">
        <f>Feuil1!N339</f>
        <v>10240001</v>
      </c>
      <c r="H340" t="str">
        <f>Feuil1!E339</f>
        <v>T</v>
      </c>
      <c r="I340" s="23">
        <f>Feuil1!P339</f>
        <v>45909</v>
      </c>
      <c r="J340" t="str">
        <f>Feuil1!Q339</f>
        <v>validé</v>
      </c>
      <c r="K340" s="23">
        <f>Feuil1!S339</f>
        <v>45901</v>
      </c>
      <c r="L340" t="str">
        <f>Feuil1!T339</f>
        <v>Standard</v>
      </c>
      <c r="M340" s="23">
        <f>Feuil1!H339</f>
        <v>19654</v>
      </c>
      <c r="N340" t="str">
        <f t="shared" si="5"/>
        <v>Compétition</v>
      </c>
    </row>
    <row r="341" spans="1:14" x14ac:dyDescent="0.25">
      <c r="A341">
        <f>Feuil1!D340</f>
        <v>248475</v>
      </c>
      <c r="B341" t="str">
        <f>Feuil1!B340&amp;" "&amp;Feuil1!C340</f>
        <v>MARQUOIS Tristan</v>
      </c>
      <c r="C341">
        <f>Feuil1!U340</f>
        <v>500</v>
      </c>
      <c r="D341" t="str">
        <f>Feuil1!I340</f>
        <v>S</v>
      </c>
      <c r="E341">
        <f>Feuil1!J340</f>
        <v>-40</v>
      </c>
      <c r="F341" t="str">
        <f>Feuil1!K340</f>
        <v>M</v>
      </c>
      <c r="G341">
        <f>Feuil1!N340</f>
        <v>10240036</v>
      </c>
      <c r="H341" t="str">
        <f>Feuil1!E340</f>
        <v>P</v>
      </c>
      <c r="I341" s="23">
        <f>Feuil1!P340</f>
        <v>45919</v>
      </c>
      <c r="J341" t="str">
        <f>Feuil1!Q340</f>
        <v>validé</v>
      </c>
      <c r="K341" s="23">
        <f>Feuil1!S340</f>
        <v>45906</v>
      </c>
      <c r="L341" t="str">
        <f>Feuil1!T340</f>
        <v>Standard</v>
      </c>
      <c r="M341" s="23">
        <f>Feuil1!H340</f>
        <v>38925</v>
      </c>
      <c r="N341" t="str">
        <f t="shared" si="5"/>
        <v>Loisir</v>
      </c>
    </row>
    <row r="342" spans="1:14" x14ac:dyDescent="0.25">
      <c r="A342">
        <f>Feuil1!D341</f>
        <v>6211368</v>
      </c>
      <c r="B342" t="str">
        <f>Feuil1!B341&amp;" "&amp;Feuil1!C341</f>
        <v>MARSEILLE Wilfried</v>
      </c>
      <c r="C342">
        <f>Feuil1!U341</f>
        <v>758</v>
      </c>
      <c r="D342" t="str">
        <f>Feuil1!I341</f>
        <v>V45</v>
      </c>
      <c r="E342" t="str">
        <f>Feuil1!J341</f>
        <v>45+</v>
      </c>
      <c r="F342" t="str">
        <f>Feuil1!K341</f>
        <v>M</v>
      </c>
      <c r="G342">
        <f>Feuil1!N341</f>
        <v>10240006</v>
      </c>
      <c r="H342" t="str">
        <f>Feuil1!E341</f>
        <v>T</v>
      </c>
      <c r="I342" s="23">
        <f>Feuil1!P341</f>
        <v>45909</v>
      </c>
      <c r="J342" t="str">
        <f>Feuil1!Q341</f>
        <v>validé</v>
      </c>
      <c r="K342" s="23">
        <f>Feuil1!S341</f>
        <v>45240</v>
      </c>
      <c r="L342" t="str">
        <f>Feuil1!T341</f>
        <v>Attestation autoquestionnaire pour majeur</v>
      </c>
      <c r="M342" s="23">
        <f>Feuil1!H341</f>
        <v>28348</v>
      </c>
      <c r="N342" t="str">
        <f t="shared" si="5"/>
        <v>Compétition</v>
      </c>
    </row>
    <row r="343" spans="1:14" x14ac:dyDescent="0.25">
      <c r="A343">
        <f>Feuil1!D342</f>
        <v>246479</v>
      </c>
      <c r="B343" t="str">
        <f>Feuil1!B342&amp;" "&amp;Feuil1!C342</f>
        <v>MARSHALL Jerome</v>
      </c>
      <c r="C343">
        <f>Feuil1!U342</f>
        <v>500</v>
      </c>
      <c r="D343" t="str">
        <f>Feuil1!I342</f>
        <v>V40</v>
      </c>
      <c r="E343" t="str">
        <f>Feuil1!J342</f>
        <v>40+</v>
      </c>
      <c r="F343" t="str">
        <f>Feuil1!K342</f>
        <v>M</v>
      </c>
      <c r="G343">
        <f>Feuil1!N342</f>
        <v>10240036</v>
      </c>
      <c r="H343" t="str">
        <f>Feuil1!E342</f>
        <v>A</v>
      </c>
      <c r="I343" s="23">
        <f>Feuil1!P342</f>
        <v>45854</v>
      </c>
      <c r="J343" t="str">
        <f>Feuil1!Q342</f>
        <v>validé</v>
      </c>
      <c r="K343" s="23">
        <f>Feuil1!S342</f>
        <v>0</v>
      </c>
      <c r="L343" t="str">
        <f>Feuil1!T342</f>
        <v>Sans pratique sportive</v>
      </c>
      <c r="M343" s="23">
        <f>Feuil1!H342</f>
        <v>30755</v>
      </c>
      <c r="N343" t="str">
        <f t="shared" si="5"/>
        <v>Dirigeant</v>
      </c>
    </row>
    <row r="344" spans="1:14" x14ac:dyDescent="0.25">
      <c r="A344">
        <f>Feuil1!D343</f>
        <v>248517</v>
      </c>
      <c r="B344" t="str">
        <f>Feuil1!B343&amp;" "&amp;Feuil1!C343</f>
        <v>MARTEAU Philippe</v>
      </c>
      <c r="C344">
        <f>Feuil1!U343</f>
        <v>500</v>
      </c>
      <c r="D344" t="str">
        <f>Feuil1!I343</f>
        <v>V65</v>
      </c>
      <c r="E344" t="str">
        <f>Feuil1!J343</f>
        <v>65+</v>
      </c>
      <c r="F344" t="str">
        <f>Feuil1!K343</f>
        <v>M</v>
      </c>
      <c r="G344">
        <f>Feuil1!N343</f>
        <v>10240014</v>
      </c>
      <c r="H344" t="str">
        <f>Feuil1!E343</f>
        <v>P</v>
      </c>
      <c r="I344" s="23">
        <f>Feuil1!P343</f>
        <v>45926</v>
      </c>
      <c r="J344" t="str">
        <f>Feuil1!Q343</f>
        <v>validé</v>
      </c>
      <c r="K344" s="23">
        <f>Feuil1!S343</f>
        <v>45910</v>
      </c>
      <c r="L344" t="str">
        <f>Feuil1!T343</f>
        <v>Standard</v>
      </c>
      <c r="M344" s="23">
        <f>Feuil1!H343</f>
        <v>21907</v>
      </c>
      <c r="N344" t="str">
        <f t="shared" si="5"/>
        <v>Loisir</v>
      </c>
    </row>
    <row r="345" spans="1:14" x14ac:dyDescent="0.25">
      <c r="A345">
        <f>Feuil1!D344</f>
        <v>247095</v>
      </c>
      <c r="B345" t="str">
        <f>Feuil1!B344&amp;" "&amp;Feuil1!C344</f>
        <v>MARTIAL Emeline</v>
      </c>
      <c r="C345">
        <f>Feuil1!U344</f>
        <v>537</v>
      </c>
      <c r="D345" t="str">
        <f>Feuil1!I344</f>
        <v>J3</v>
      </c>
      <c r="E345">
        <f>Feuil1!J344</f>
        <v>-18</v>
      </c>
      <c r="F345" t="str">
        <f>Feuil1!K344</f>
        <v>F</v>
      </c>
      <c r="G345">
        <f>Feuil1!N344</f>
        <v>10240005</v>
      </c>
      <c r="H345" t="str">
        <f>Feuil1!E344</f>
        <v>T</v>
      </c>
      <c r="I345" s="23">
        <f>Feuil1!P344</f>
        <v>45905</v>
      </c>
      <c r="J345" t="str">
        <f>Feuil1!Q344</f>
        <v>validé</v>
      </c>
      <c r="K345" s="23">
        <f>Feuil1!S344</f>
        <v>0</v>
      </c>
      <c r="L345" t="str">
        <f>Feuil1!T344</f>
        <v>Attestation autoquestionnaire pour mineur</v>
      </c>
      <c r="M345" s="23">
        <f>Feuil1!H344</f>
        <v>39723</v>
      </c>
      <c r="N345" t="str">
        <f t="shared" si="5"/>
        <v>Compétition</v>
      </c>
    </row>
    <row r="346" spans="1:14" x14ac:dyDescent="0.25">
      <c r="A346">
        <f>Feuil1!D345</f>
        <v>248185</v>
      </c>
      <c r="B346" t="str">
        <f>Feuil1!B345&amp;" "&amp;Feuil1!C345</f>
        <v>MARTIN Andreas</v>
      </c>
      <c r="C346">
        <f>Feuil1!U345</f>
        <v>500</v>
      </c>
      <c r="D346" t="str">
        <f>Feuil1!I345</f>
        <v>M1</v>
      </c>
      <c r="E346">
        <f>Feuil1!J345</f>
        <v>-12</v>
      </c>
      <c r="F346" t="str">
        <f>Feuil1!K345</f>
        <v>M</v>
      </c>
      <c r="G346">
        <f>Feuil1!N345</f>
        <v>10240020</v>
      </c>
      <c r="H346" t="str">
        <f>Feuil1!E345</f>
        <v>P</v>
      </c>
      <c r="I346" s="23">
        <f>Feuil1!P345</f>
        <v>45906</v>
      </c>
      <c r="J346" t="str">
        <f>Feuil1!Q345</f>
        <v>validé</v>
      </c>
      <c r="K346" s="23">
        <f>Feuil1!S345</f>
        <v>0</v>
      </c>
      <c r="L346" t="str">
        <f>Feuil1!T345</f>
        <v>Attestation autoquestionnaire pour mineur</v>
      </c>
      <c r="M346" s="23">
        <f>Feuil1!H345</f>
        <v>41927</v>
      </c>
      <c r="N346" t="str">
        <f t="shared" si="5"/>
        <v>Loisir</v>
      </c>
    </row>
    <row r="347" spans="1:14" x14ac:dyDescent="0.25">
      <c r="A347">
        <f>Feuil1!D346</f>
        <v>244687</v>
      </c>
      <c r="B347" t="str">
        <f>Feuil1!B346&amp;" "&amp;Feuil1!C346</f>
        <v>MARTIN Eric</v>
      </c>
      <c r="C347">
        <f>Feuil1!U346</f>
        <v>736</v>
      </c>
      <c r="D347" t="str">
        <f>Feuil1!I346</f>
        <v>V55</v>
      </c>
      <c r="E347" t="str">
        <f>Feuil1!J346</f>
        <v>55+</v>
      </c>
      <c r="F347" t="str">
        <f>Feuil1!K346</f>
        <v>M</v>
      </c>
      <c r="G347">
        <f>Feuil1!N346</f>
        <v>10240006</v>
      </c>
      <c r="H347" t="str">
        <f>Feuil1!E346</f>
        <v>A</v>
      </c>
      <c r="I347" s="23">
        <f>Feuil1!P346</f>
        <v>45880</v>
      </c>
      <c r="J347" t="str">
        <f>Feuil1!Q346</f>
        <v>validé</v>
      </c>
      <c r="K347" s="23">
        <f>Feuil1!S346</f>
        <v>45202</v>
      </c>
      <c r="L347" t="str">
        <f>Feuil1!T346</f>
        <v>Attestation autoquestionnaire pour majeur</v>
      </c>
      <c r="M347" s="23">
        <f>Feuil1!H346</f>
        <v>24426</v>
      </c>
      <c r="N347" t="str">
        <f t="shared" si="5"/>
        <v>Dirigeant</v>
      </c>
    </row>
    <row r="348" spans="1:14" x14ac:dyDescent="0.25">
      <c r="A348">
        <f>Feuil1!D347</f>
        <v>245265</v>
      </c>
      <c r="B348" t="str">
        <f>Feuil1!B347&amp;" "&amp;Feuil1!C347</f>
        <v>MARTIN Olivier</v>
      </c>
      <c r="C348">
        <f>Feuil1!U347</f>
        <v>917</v>
      </c>
      <c r="D348" t="str">
        <f>Feuil1!I347</f>
        <v>V60</v>
      </c>
      <c r="E348" t="str">
        <f>Feuil1!J347</f>
        <v>60+</v>
      </c>
      <c r="F348" t="str">
        <f>Feuil1!K347</f>
        <v>M</v>
      </c>
      <c r="G348">
        <f>Feuil1!N347</f>
        <v>10240020</v>
      </c>
      <c r="H348" t="str">
        <f>Feuil1!E347</f>
        <v>T</v>
      </c>
      <c r="I348" s="23">
        <f>Feuil1!P347</f>
        <v>45906</v>
      </c>
      <c r="J348" t="str">
        <f>Feuil1!Q347</f>
        <v>validé</v>
      </c>
      <c r="K348" s="23">
        <f>Feuil1!S347</f>
        <v>44733</v>
      </c>
      <c r="L348" t="str">
        <f>Feuil1!T347</f>
        <v>Attestation autoquestionnaire pour majeur</v>
      </c>
      <c r="M348" s="23">
        <f>Feuil1!H347</f>
        <v>23330</v>
      </c>
      <c r="N348" t="str">
        <f t="shared" si="5"/>
        <v>Compétition</v>
      </c>
    </row>
    <row r="349" spans="1:14" x14ac:dyDescent="0.25">
      <c r="A349">
        <f>Feuil1!D348</f>
        <v>248301</v>
      </c>
      <c r="B349" t="str">
        <f>Feuil1!B348&amp;" "&amp;Feuil1!C348</f>
        <v>MARTIN Thierry</v>
      </c>
      <c r="C349">
        <f>Feuil1!U348</f>
        <v>500</v>
      </c>
      <c r="D349" t="str">
        <f>Feuil1!I348</f>
        <v>V60</v>
      </c>
      <c r="E349" t="str">
        <f>Feuil1!J348</f>
        <v>60+</v>
      </c>
      <c r="F349" t="str">
        <f>Feuil1!K348</f>
        <v>M</v>
      </c>
      <c r="G349">
        <f>Feuil1!N348</f>
        <v>10240030</v>
      </c>
      <c r="H349" t="str">
        <f>Feuil1!E348</f>
        <v>P</v>
      </c>
      <c r="I349" s="23">
        <f>Feuil1!P348</f>
        <v>45914</v>
      </c>
      <c r="J349" t="str">
        <f>Feuil1!Q348</f>
        <v>validé</v>
      </c>
      <c r="K349" s="23">
        <f>Feuil1!S348</f>
        <v>45583</v>
      </c>
      <c r="L349" t="str">
        <f>Feuil1!T348</f>
        <v>Attestation autoquestionnaire pour majeur</v>
      </c>
      <c r="M349" s="23">
        <f>Feuil1!H348</f>
        <v>22946</v>
      </c>
      <c r="N349" t="str">
        <f t="shared" si="5"/>
        <v>Loisir</v>
      </c>
    </row>
    <row r="350" spans="1:14" x14ac:dyDescent="0.25">
      <c r="A350">
        <f>Feuil1!D349</f>
        <v>247971</v>
      </c>
      <c r="B350" t="str">
        <f>Feuil1!B349&amp;" "&amp;Feuil1!C349</f>
        <v>MARTINEZ Olivier</v>
      </c>
      <c r="C350">
        <f>Feuil1!U349</f>
        <v>947</v>
      </c>
      <c r="D350" t="str">
        <f>Feuil1!I349</f>
        <v>V50</v>
      </c>
      <c r="E350" t="str">
        <f>Feuil1!J349</f>
        <v>50+</v>
      </c>
      <c r="F350" t="str">
        <f>Feuil1!K349</f>
        <v>M</v>
      </c>
      <c r="G350">
        <f>Feuil1!N349</f>
        <v>10240001</v>
      </c>
      <c r="H350" t="str">
        <f>Feuil1!E349</f>
        <v>T</v>
      </c>
      <c r="I350" s="23">
        <f>Feuil1!P349</f>
        <v>45886</v>
      </c>
      <c r="J350" t="str">
        <f>Feuil1!Q349</f>
        <v>validé</v>
      </c>
      <c r="K350" s="23">
        <f>Feuil1!S349</f>
        <v>45835</v>
      </c>
      <c r="L350" t="str">
        <f>Feuil1!T349</f>
        <v>Standard</v>
      </c>
      <c r="M350" s="23">
        <f>Feuil1!H349</f>
        <v>27632</v>
      </c>
      <c r="N350" t="str">
        <f t="shared" si="5"/>
        <v>Compétition</v>
      </c>
    </row>
    <row r="351" spans="1:14" x14ac:dyDescent="0.25">
      <c r="A351">
        <f>Feuil1!D350</f>
        <v>241124</v>
      </c>
      <c r="B351" t="str">
        <f>Feuil1!B350&amp;" "&amp;Feuil1!C350</f>
        <v>MASQUELIER Herve</v>
      </c>
      <c r="C351">
        <f>Feuil1!U350</f>
        <v>500</v>
      </c>
      <c r="D351" t="str">
        <f>Feuil1!I350</f>
        <v>V70</v>
      </c>
      <c r="E351" t="str">
        <f>Feuil1!J350</f>
        <v>70+</v>
      </c>
      <c r="F351" t="str">
        <f>Feuil1!K350</f>
        <v>M</v>
      </c>
      <c r="G351">
        <f>Feuil1!N350</f>
        <v>10240005</v>
      </c>
      <c r="H351" t="str">
        <f>Feuil1!E350</f>
        <v>T</v>
      </c>
      <c r="I351" s="23">
        <f>Feuil1!P350</f>
        <v>45902</v>
      </c>
      <c r="J351" t="str">
        <f>Feuil1!Q350</f>
        <v>validé</v>
      </c>
      <c r="K351" s="23">
        <f>Feuil1!S350</f>
        <v>45671</v>
      </c>
      <c r="L351" t="str">
        <f>Feuil1!T350</f>
        <v>Attestation autoquestionnaire pour majeur</v>
      </c>
      <c r="M351" s="23">
        <f>Feuil1!H350</f>
        <v>19584</v>
      </c>
      <c r="N351" t="str">
        <f t="shared" si="5"/>
        <v>Compétition</v>
      </c>
    </row>
    <row r="352" spans="1:14" x14ac:dyDescent="0.25">
      <c r="A352">
        <f>Feuil1!D351</f>
        <v>247866</v>
      </c>
      <c r="B352" t="str">
        <f>Feuil1!B351&amp;" "&amp;Feuil1!C351</f>
        <v>MASSON Claude</v>
      </c>
      <c r="C352">
        <f>Feuil1!U351</f>
        <v>500</v>
      </c>
      <c r="D352" t="str">
        <f>Feuil1!I351</f>
        <v>V75</v>
      </c>
      <c r="E352" t="str">
        <f>Feuil1!J351</f>
        <v>75+</v>
      </c>
      <c r="F352" t="str">
        <f>Feuil1!K351</f>
        <v>M</v>
      </c>
      <c r="G352">
        <f>Feuil1!N351</f>
        <v>10240015</v>
      </c>
      <c r="H352" t="str">
        <f>Feuil1!E351</f>
        <v>T</v>
      </c>
      <c r="I352" s="23">
        <f>Feuil1!P351</f>
        <v>45912</v>
      </c>
      <c r="J352" t="str">
        <f>Feuil1!Q351</f>
        <v>validé</v>
      </c>
      <c r="K352" s="23">
        <f>Feuil1!S351</f>
        <v>45184</v>
      </c>
      <c r="L352" t="str">
        <f>Feuil1!T351</f>
        <v>Attestation autoquestionnaire pour majeur</v>
      </c>
      <c r="M352" s="23">
        <f>Feuil1!H351</f>
        <v>18138</v>
      </c>
      <c r="N352" t="str">
        <f t="shared" si="5"/>
        <v>Compétition</v>
      </c>
    </row>
    <row r="353" spans="1:14" x14ac:dyDescent="0.25">
      <c r="A353">
        <f>Feuil1!D352</f>
        <v>338938</v>
      </c>
      <c r="B353" t="str">
        <f>Feuil1!B352&amp;" "&amp;Feuil1!C352</f>
        <v>MAURY Denis</v>
      </c>
      <c r="C353">
        <f>Feuil1!U352</f>
        <v>598</v>
      </c>
      <c r="D353" t="str">
        <f>Feuil1!I352</f>
        <v>V70</v>
      </c>
      <c r="E353" t="str">
        <f>Feuil1!J352</f>
        <v>70+</v>
      </c>
      <c r="F353" t="str">
        <f>Feuil1!K352</f>
        <v>M</v>
      </c>
      <c r="G353">
        <f>Feuil1!N352</f>
        <v>10240015</v>
      </c>
      <c r="H353" t="str">
        <f>Feuil1!E352</f>
        <v>T</v>
      </c>
      <c r="I353" s="23">
        <f>Feuil1!P352</f>
        <v>45919</v>
      </c>
      <c r="J353" t="str">
        <f>Feuil1!Q352</f>
        <v>validé</v>
      </c>
      <c r="K353" s="23">
        <f>Feuil1!S352</f>
        <v>45916</v>
      </c>
      <c r="L353" t="str">
        <f>Feuil1!T352</f>
        <v>Standard</v>
      </c>
      <c r="M353" s="23">
        <f>Feuil1!H352</f>
        <v>20289</v>
      </c>
      <c r="N353" t="str">
        <f t="shared" si="5"/>
        <v>Compétition</v>
      </c>
    </row>
    <row r="354" spans="1:14" x14ac:dyDescent="0.25">
      <c r="A354">
        <f>Feuil1!D353</f>
        <v>248125</v>
      </c>
      <c r="B354" t="str">
        <f>Feuil1!B353&amp;" "&amp;Feuil1!C353</f>
        <v>MAXIME Thibaud</v>
      </c>
      <c r="C354">
        <f>Feuil1!U353</f>
        <v>500</v>
      </c>
      <c r="D354" t="str">
        <f>Feuil1!I353</f>
        <v>M1</v>
      </c>
      <c r="E354">
        <f>Feuil1!J353</f>
        <v>-12</v>
      </c>
      <c r="F354" t="str">
        <f>Feuil1!K353</f>
        <v>M</v>
      </c>
      <c r="G354">
        <f>Feuil1!N353</f>
        <v>10240015</v>
      </c>
      <c r="H354" t="str">
        <f>Feuil1!E353</f>
        <v>T</v>
      </c>
      <c r="I354" s="23">
        <f>Feuil1!P353</f>
        <v>45912</v>
      </c>
      <c r="J354" t="str">
        <f>Feuil1!Q353</f>
        <v>validé</v>
      </c>
      <c r="K354" s="23">
        <f>Feuil1!S353</f>
        <v>0</v>
      </c>
      <c r="L354" t="str">
        <f>Feuil1!T353</f>
        <v>Attestation autoquestionnaire pour mineur</v>
      </c>
      <c r="M354" s="23">
        <f>Feuil1!H353</f>
        <v>41738</v>
      </c>
      <c r="N354" t="str">
        <f t="shared" si="5"/>
        <v>Compétition</v>
      </c>
    </row>
    <row r="355" spans="1:14" x14ac:dyDescent="0.25">
      <c r="A355">
        <f>Feuil1!D354</f>
        <v>248051</v>
      </c>
      <c r="B355" t="str">
        <f>Feuil1!B354&amp;" "&amp;Feuil1!C354</f>
        <v>MAYET Romuald</v>
      </c>
      <c r="C355">
        <f>Feuil1!U354</f>
        <v>500</v>
      </c>
      <c r="D355" t="str">
        <f>Feuil1!I354</f>
        <v>C2</v>
      </c>
      <c r="E355">
        <f>Feuil1!J354</f>
        <v>-15</v>
      </c>
      <c r="F355" t="str">
        <f>Feuil1!K354</f>
        <v>M</v>
      </c>
      <c r="G355">
        <f>Feuil1!N354</f>
        <v>10240007</v>
      </c>
      <c r="H355" t="str">
        <f>Feuil1!E354</f>
        <v>P</v>
      </c>
      <c r="I355" s="23">
        <f>Feuil1!P354</f>
        <v>45912</v>
      </c>
      <c r="J355" t="str">
        <f>Feuil1!Q354</f>
        <v>validé</v>
      </c>
      <c r="K355" s="23">
        <f>Feuil1!S354</f>
        <v>0</v>
      </c>
      <c r="L355" t="str">
        <f>Feuil1!T354</f>
        <v>Attestation autoquestionnaire pour mineur</v>
      </c>
      <c r="M355" s="23">
        <f>Feuil1!H354</f>
        <v>40824</v>
      </c>
      <c r="N355" t="str">
        <f t="shared" si="5"/>
        <v>Loisir</v>
      </c>
    </row>
    <row r="356" spans="1:14" x14ac:dyDescent="0.25">
      <c r="A356">
        <f>Feuil1!D355</f>
        <v>245092</v>
      </c>
      <c r="B356" t="str">
        <f>Feuil1!B355&amp;" "&amp;Feuil1!C355</f>
        <v>MAZET Bernard</v>
      </c>
      <c r="C356">
        <f>Feuil1!U355</f>
        <v>500</v>
      </c>
      <c r="D356" t="str">
        <f>Feuil1!I355</f>
        <v>V50</v>
      </c>
      <c r="E356" t="str">
        <f>Feuil1!J355</f>
        <v>50+</v>
      </c>
      <c r="F356" t="str">
        <f>Feuil1!K355</f>
        <v>M</v>
      </c>
      <c r="G356">
        <f>Feuil1!N355</f>
        <v>10240014</v>
      </c>
      <c r="H356" t="str">
        <f>Feuil1!E355</f>
        <v>P</v>
      </c>
      <c r="I356" s="23">
        <f>Feuil1!P355</f>
        <v>45912</v>
      </c>
      <c r="J356" t="str">
        <f>Feuil1!Q355</f>
        <v>validé</v>
      </c>
      <c r="K356" s="23">
        <f>Feuil1!S355</f>
        <v>45889</v>
      </c>
      <c r="L356" t="str">
        <f>Feuil1!T355</f>
        <v>Standard</v>
      </c>
      <c r="M356" s="23">
        <f>Feuil1!H355</f>
        <v>26452</v>
      </c>
      <c r="N356" t="str">
        <f t="shared" si="5"/>
        <v>Loisir</v>
      </c>
    </row>
    <row r="357" spans="1:14" x14ac:dyDescent="0.25">
      <c r="A357">
        <f>Feuil1!D356</f>
        <v>248536</v>
      </c>
      <c r="B357" t="str">
        <f>Feuil1!B356&amp;" "&amp;Feuil1!C356</f>
        <v>MAZIA Daneuris</v>
      </c>
      <c r="C357">
        <f>Feuil1!U356</f>
        <v>500</v>
      </c>
      <c r="D357" t="str">
        <f>Feuil1!I356</f>
        <v>M1</v>
      </c>
      <c r="E357">
        <f>Feuil1!J356</f>
        <v>-12</v>
      </c>
      <c r="F357" t="str">
        <f>Feuil1!K356</f>
        <v>M</v>
      </c>
      <c r="G357">
        <f>Feuil1!N356</f>
        <v>10240001</v>
      </c>
      <c r="H357" t="str">
        <f>Feuil1!E356</f>
        <v>P</v>
      </c>
      <c r="I357" s="23">
        <f>Feuil1!P356</f>
        <v>45932</v>
      </c>
      <c r="J357" t="str">
        <f>Feuil1!Q356</f>
        <v>validé</v>
      </c>
      <c r="K357" s="23">
        <f>Feuil1!S356</f>
        <v>0</v>
      </c>
      <c r="L357" t="str">
        <f>Feuil1!T356</f>
        <v>Attestation autoquestionnaire pour mineur</v>
      </c>
      <c r="M357" s="23">
        <f>Feuil1!H356</f>
        <v>41707</v>
      </c>
      <c r="N357" t="str">
        <f t="shared" si="5"/>
        <v>Loisir</v>
      </c>
    </row>
    <row r="358" spans="1:14" x14ac:dyDescent="0.25">
      <c r="A358">
        <f>Feuil1!D357</f>
        <v>245411</v>
      </c>
      <c r="B358" t="str">
        <f>Feuil1!B357&amp;" "&amp;Feuil1!C357</f>
        <v>MESSEN Patrick</v>
      </c>
      <c r="C358">
        <f>Feuil1!U357</f>
        <v>1021</v>
      </c>
      <c r="D358" t="str">
        <f>Feuil1!I357</f>
        <v>V55</v>
      </c>
      <c r="E358" t="str">
        <f>Feuil1!J357</f>
        <v>55+</v>
      </c>
      <c r="F358" t="str">
        <f>Feuil1!K357</f>
        <v>M</v>
      </c>
      <c r="G358">
        <f>Feuil1!N357</f>
        <v>10240002</v>
      </c>
      <c r="H358" t="str">
        <f>Feuil1!E357</f>
        <v>T</v>
      </c>
      <c r="I358" s="23">
        <f>Feuil1!P357</f>
        <v>45883</v>
      </c>
      <c r="J358" t="str">
        <f>Feuil1!Q357</f>
        <v>validé</v>
      </c>
      <c r="K358" s="23">
        <f>Feuil1!S357</f>
        <v>45558</v>
      </c>
      <c r="L358" t="str">
        <f>Feuil1!T357</f>
        <v>Standard</v>
      </c>
      <c r="M358" s="23">
        <f>Feuil1!H357</f>
        <v>25651</v>
      </c>
      <c r="N358" t="str">
        <f t="shared" si="5"/>
        <v>Compétition</v>
      </c>
    </row>
    <row r="359" spans="1:14" x14ac:dyDescent="0.25">
      <c r="A359">
        <f>Feuil1!D358</f>
        <v>242608</v>
      </c>
      <c r="B359" t="str">
        <f>Feuil1!B358&amp;" "&amp;Feuil1!C358</f>
        <v>MICHEL Pascal</v>
      </c>
      <c r="C359">
        <f>Feuil1!U358</f>
        <v>826</v>
      </c>
      <c r="D359" t="str">
        <f>Feuil1!I358</f>
        <v>V60</v>
      </c>
      <c r="E359" t="str">
        <f>Feuil1!J358</f>
        <v>60+</v>
      </c>
      <c r="F359" t="str">
        <f>Feuil1!K358</f>
        <v>M</v>
      </c>
      <c r="G359">
        <f>Feuil1!N358</f>
        <v>10240014</v>
      </c>
      <c r="H359" t="str">
        <f>Feuil1!E358</f>
        <v>T</v>
      </c>
      <c r="I359" s="23">
        <f>Feuil1!P358</f>
        <v>45912</v>
      </c>
      <c r="J359" t="str">
        <f>Feuil1!Q358</f>
        <v>validé</v>
      </c>
      <c r="K359" s="23">
        <f>Feuil1!S358</f>
        <v>45189</v>
      </c>
      <c r="L359" t="str">
        <f>Feuil1!T358</f>
        <v>Attestation autoquestionnaire pour majeur</v>
      </c>
      <c r="M359" s="23">
        <f>Feuil1!H358</f>
        <v>22473</v>
      </c>
      <c r="N359" t="str">
        <f t="shared" si="5"/>
        <v>Compétition</v>
      </c>
    </row>
    <row r="360" spans="1:14" x14ac:dyDescent="0.25">
      <c r="A360">
        <f>Feuil1!D359</f>
        <v>277315</v>
      </c>
      <c r="B360" t="str">
        <f>Feuil1!B359&amp;" "&amp;Feuil1!C359</f>
        <v>MICHIEL Franck</v>
      </c>
      <c r="C360">
        <f>Feuil1!U359</f>
        <v>744</v>
      </c>
      <c r="D360" t="str">
        <f>Feuil1!I359</f>
        <v>V55</v>
      </c>
      <c r="E360" t="str">
        <f>Feuil1!J359</f>
        <v>55+</v>
      </c>
      <c r="F360" t="str">
        <f>Feuil1!K359</f>
        <v>M</v>
      </c>
      <c r="G360">
        <f>Feuil1!N359</f>
        <v>10240020</v>
      </c>
      <c r="H360" t="str">
        <f>Feuil1!E359</f>
        <v>T</v>
      </c>
      <c r="I360" s="23">
        <f>Feuil1!P359</f>
        <v>45906</v>
      </c>
      <c r="J360" t="str">
        <f>Feuil1!Q359</f>
        <v>validé</v>
      </c>
      <c r="K360" s="23">
        <f>Feuil1!S359</f>
        <v>44739</v>
      </c>
      <c r="L360" t="str">
        <f>Feuil1!T359</f>
        <v>Attestation autoquestionnaire pour majeur</v>
      </c>
      <c r="M360" s="23">
        <f>Feuil1!H359</f>
        <v>24713</v>
      </c>
      <c r="N360" t="str">
        <f t="shared" si="5"/>
        <v>Compétition</v>
      </c>
    </row>
    <row r="361" spans="1:14" x14ac:dyDescent="0.25">
      <c r="A361">
        <f>Feuil1!D360</f>
        <v>248378</v>
      </c>
      <c r="B361" t="str">
        <f>Feuil1!B360&amp;" "&amp;Feuil1!C360</f>
        <v>MIDOUX-LEMARCHAND Annie</v>
      </c>
      <c r="C361">
        <f>Feuil1!U360</f>
        <v>500</v>
      </c>
      <c r="D361" t="str">
        <f>Feuil1!I360</f>
        <v>V65</v>
      </c>
      <c r="E361" t="str">
        <f>Feuil1!J360</f>
        <v>65+</v>
      </c>
      <c r="F361" t="str">
        <f>Feuil1!K360</f>
        <v>F</v>
      </c>
      <c r="G361">
        <f>Feuil1!N360</f>
        <v>10240014</v>
      </c>
      <c r="H361" t="str">
        <f>Feuil1!E360</f>
        <v>P</v>
      </c>
      <c r="I361" s="23">
        <f>Feuil1!P360</f>
        <v>45912</v>
      </c>
      <c r="J361" t="str">
        <f>Feuil1!Q360</f>
        <v>validé</v>
      </c>
      <c r="K361" s="23">
        <f>Feuil1!S360</f>
        <v>45912</v>
      </c>
      <c r="L361" t="str">
        <f>Feuil1!T360</f>
        <v>Standard</v>
      </c>
      <c r="M361" s="23">
        <f>Feuil1!H360</f>
        <v>20490</v>
      </c>
      <c r="N361" t="str">
        <f t="shared" si="5"/>
        <v>Loisir</v>
      </c>
    </row>
    <row r="362" spans="1:14" x14ac:dyDescent="0.25">
      <c r="A362">
        <f>Feuil1!D361</f>
        <v>619063</v>
      </c>
      <c r="B362" t="str">
        <f>Feuil1!B361&amp;" "&amp;Feuil1!C361</f>
        <v>MIGNON Laurent</v>
      </c>
      <c r="C362">
        <f>Feuil1!U361</f>
        <v>919</v>
      </c>
      <c r="D362" t="str">
        <f>Feuil1!I361</f>
        <v>V55</v>
      </c>
      <c r="E362" t="str">
        <f>Feuil1!J361</f>
        <v>55+</v>
      </c>
      <c r="F362" t="str">
        <f>Feuil1!K361</f>
        <v>M</v>
      </c>
      <c r="G362">
        <f>Feuil1!N361</f>
        <v>10240020</v>
      </c>
      <c r="H362" t="str">
        <f>Feuil1!E361</f>
        <v>T</v>
      </c>
      <c r="I362" s="23">
        <f>Feuil1!P361</f>
        <v>45906</v>
      </c>
      <c r="J362" t="str">
        <f>Feuil1!Q361</f>
        <v>validé</v>
      </c>
      <c r="K362" s="23">
        <f>Feuil1!S361</f>
        <v>44726</v>
      </c>
      <c r="L362" t="str">
        <f>Feuil1!T361</f>
        <v>Attestation autoquestionnaire pour majeur</v>
      </c>
      <c r="M362" s="23">
        <f>Feuil1!H361</f>
        <v>24434</v>
      </c>
      <c r="N362" t="str">
        <f t="shared" si="5"/>
        <v>Compétition</v>
      </c>
    </row>
    <row r="363" spans="1:14" x14ac:dyDescent="0.25">
      <c r="A363">
        <f>Feuil1!D362</f>
        <v>248206</v>
      </c>
      <c r="B363" t="str">
        <f>Feuil1!B362&amp;" "&amp;Feuil1!C362</f>
        <v>MINARD Marius</v>
      </c>
      <c r="C363">
        <f>Feuil1!U362</f>
        <v>500</v>
      </c>
      <c r="D363" t="str">
        <f>Feuil1!I362</f>
        <v>B2</v>
      </c>
      <c r="E363">
        <f>Feuil1!J362</f>
        <v>-11</v>
      </c>
      <c r="F363" t="str">
        <f>Feuil1!K362</f>
        <v>M</v>
      </c>
      <c r="G363">
        <f>Feuil1!N362</f>
        <v>10240020</v>
      </c>
      <c r="H363" t="str">
        <f>Feuil1!E362</f>
        <v>P</v>
      </c>
      <c r="I363" s="23">
        <f>Feuil1!P362</f>
        <v>45906</v>
      </c>
      <c r="J363" t="str">
        <f>Feuil1!Q362</f>
        <v>validé</v>
      </c>
      <c r="K363" s="23">
        <f>Feuil1!S362</f>
        <v>0</v>
      </c>
      <c r="L363" t="str">
        <f>Feuil1!T362</f>
        <v>Attestation autoquestionnaire pour mineur</v>
      </c>
      <c r="M363" s="23">
        <f>Feuil1!H362</f>
        <v>42245</v>
      </c>
      <c r="N363" t="str">
        <f t="shared" si="5"/>
        <v>Loisir</v>
      </c>
    </row>
    <row r="364" spans="1:14" x14ac:dyDescent="0.25">
      <c r="A364">
        <f>Feuil1!D363</f>
        <v>111746</v>
      </c>
      <c r="B364" t="str">
        <f>Feuil1!B363&amp;" "&amp;Feuil1!C363</f>
        <v>MIRANVILLE Michael</v>
      </c>
      <c r="C364">
        <f>Feuil1!U363</f>
        <v>1100</v>
      </c>
      <c r="D364" t="str">
        <f>Feuil1!I363</f>
        <v>V40</v>
      </c>
      <c r="E364" t="str">
        <f>Feuil1!J363</f>
        <v>40+</v>
      </c>
      <c r="F364" t="str">
        <f>Feuil1!K363</f>
        <v>M</v>
      </c>
      <c r="G364">
        <f>Feuil1!N363</f>
        <v>10240005</v>
      </c>
      <c r="H364" t="str">
        <f>Feuil1!E363</f>
        <v>T</v>
      </c>
      <c r="I364" s="23">
        <f>Feuil1!P363</f>
        <v>45878</v>
      </c>
      <c r="J364" t="str">
        <f>Feuil1!Q363</f>
        <v>validé</v>
      </c>
      <c r="K364" s="23">
        <f>Feuil1!S363</f>
        <v>44805</v>
      </c>
      <c r="L364" t="str">
        <f>Feuil1!T363</f>
        <v>Attestation autoquestionnaire pour majeur</v>
      </c>
      <c r="M364" s="23">
        <f>Feuil1!H363</f>
        <v>30614</v>
      </c>
      <c r="N364" t="str">
        <f t="shared" si="5"/>
        <v>Compétition</v>
      </c>
    </row>
    <row r="365" spans="1:14" x14ac:dyDescent="0.25">
      <c r="A365">
        <f>Feuil1!D364</f>
        <v>5932399</v>
      </c>
      <c r="B365" t="str">
        <f>Feuil1!B364&amp;" "&amp;Feuil1!C364</f>
        <v>MISSIAEN Vincent</v>
      </c>
      <c r="C365">
        <f>Feuil1!U364</f>
        <v>881</v>
      </c>
      <c r="D365" t="str">
        <f>Feuil1!I364</f>
        <v>S</v>
      </c>
      <c r="E365">
        <f>Feuil1!J364</f>
        <v>-40</v>
      </c>
      <c r="F365" t="str">
        <f>Feuil1!K364</f>
        <v>M</v>
      </c>
      <c r="G365">
        <f>Feuil1!N364</f>
        <v>10240014</v>
      </c>
      <c r="H365" t="str">
        <f>Feuil1!E364</f>
        <v>A</v>
      </c>
      <c r="I365" s="23">
        <f>Feuil1!P364</f>
        <v>45862</v>
      </c>
      <c r="J365" t="str">
        <f>Feuil1!Q364</f>
        <v>validé</v>
      </c>
      <c r="K365" s="23">
        <f>Feuil1!S364</f>
        <v>45555</v>
      </c>
      <c r="L365" t="str">
        <f>Feuil1!T364</f>
        <v>Attestation autoquestionnaire pour majeur</v>
      </c>
      <c r="M365" s="23">
        <f>Feuil1!H364</f>
        <v>31661</v>
      </c>
      <c r="N365" t="str">
        <f t="shared" si="5"/>
        <v>Dirigeant</v>
      </c>
    </row>
    <row r="366" spans="1:14" x14ac:dyDescent="0.25">
      <c r="A366">
        <f>Feuil1!D365</f>
        <v>248457</v>
      </c>
      <c r="B366" t="str">
        <f>Feuil1!B365&amp;" "&amp;Feuil1!C365</f>
        <v>MKADMI Assia</v>
      </c>
      <c r="C366">
        <f>Feuil1!U365</f>
        <v>500</v>
      </c>
      <c r="D366" t="str">
        <f>Feuil1!I365</f>
        <v>M2</v>
      </c>
      <c r="E366">
        <f>Feuil1!J365</f>
        <v>-13</v>
      </c>
      <c r="F366" t="str">
        <f>Feuil1!K365</f>
        <v>F</v>
      </c>
      <c r="G366">
        <f>Feuil1!N365</f>
        <v>10240020</v>
      </c>
      <c r="H366" t="str">
        <f>Feuil1!E365</f>
        <v>P</v>
      </c>
      <c r="I366" s="23">
        <f>Feuil1!P365</f>
        <v>45924</v>
      </c>
      <c r="J366" t="str">
        <f>Feuil1!Q365</f>
        <v>validé</v>
      </c>
      <c r="K366" s="23">
        <f>Feuil1!S365</f>
        <v>45902</v>
      </c>
      <c r="L366" t="str">
        <f>Feuil1!T365</f>
        <v>Standard</v>
      </c>
      <c r="M366" s="23">
        <f>Feuil1!H365</f>
        <v>41529</v>
      </c>
      <c r="N366" t="str">
        <f t="shared" si="5"/>
        <v>Loisir</v>
      </c>
    </row>
    <row r="367" spans="1:14" x14ac:dyDescent="0.25">
      <c r="A367">
        <f>Feuil1!D366</f>
        <v>247360</v>
      </c>
      <c r="B367" t="str">
        <f>Feuil1!B366&amp;" "&amp;Feuil1!C366</f>
        <v>MONCHAUX Antoine</v>
      </c>
      <c r="C367">
        <f>Feuil1!U366</f>
        <v>686</v>
      </c>
      <c r="D367" t="str">
        <f>Feuil1!I366</f>
        <v>J1</v>
      </c>
      <c r="E367">
        <f>Feuil1!J366</f>
        <v>-16</v>
      </c>
      <c r="F367" t="str">
        <f>Feuil1!K366</f>
        <v>M</v>
      </c>
      <c r="G367">
        <f>Feuil1!N366</f>
        <v>10240020</v>
      </c>
      <c r="H367" t="str">
        <f>Feuil1!E366</f>
        <v>T</v>
      </c>
      <c r="I367" s="23">
        <f>Feuil1!P366</f>
        <v>45906</v>
      </c>
      <c r="J367" t="str">
        <f>Feuil1!Q366</f>
        <v>validé</v>
      </c>
      <c r="K367" s="23">
        <f>Feuil1!S366</f>
        <v>0</v>
      </c>
      <c r="L367" t="str">
        <f>Feuil1!T366</f>
        <v>Attestation autoquestionnaire pour mineur</v>
      </c>
      <c r="M367" s="23">
        <f>Feuil1!H366</f>
        <v>40319</v>
      </c>
      <c r="N367" t="str">
        <f t="shared" si="5"/>
        <v>Compétition</v>
      </c>
    </row>
    <row r="368" spans="1:14" x14ac:dyDescent="0.25">
      <c r="A368">
        <f>Feuil1!D367</f>
        <v>472027</v>
      </c>
      <c r="B368" t="str">
        <f>Feuil1!B367&amp;" "&amp;Feuil1!C367</f>
        <v>MONCHAUX Aurelien</v>
      </c>
      <c r="C368">
        <f>Feuil1!U367</f>
        <v>1465</v>
      </c>
      <c r="D368" t="str">
        <f>Feuil1!I367</f>
        <v>V40</v>
      </c>
      <c r="E368" t="str">
        <f>Feuil1!J367</f>
        <v>40+</v>
      </c>
      <c r="F368" t="str">
        <f>Feuil1!K367</f>
        <v>M</v>
      </c>
      <c r="G368">
        <f>Feuil1!N367</f>
        <v>10240020</v>
      </c>
      <c r="H368" t="str">
        <f>Feuil1!E367</f>
        <v>T</v>
      </c>
      <c r="I368" s="23">
        <f>Feuil1!P367</f>
        <v>45900</v>
      </c>
      <c r="J368" t="str">
        <f>Feuil1!Q367</f>
        <v>validé</v>
      </c>
      <c r="K368" s="23">
        <f>Feuil1!S367</f>
        <v>44754</v>
      </c>
      <c r="L368" t="str">
        <f>Feuil1!T367</f>
        <v>Attestation autoquestionnaire pour majeur</v>
      </c>
      <c r="M368" s="23">
        <f>Feuil1!H367</f>
        <v>30202</v>
      </c>
      <c r="N368" t="str">
        <f t="shared" si="5"/>
        <v>Compétition</v>
      </c>
    </row>
    <row r="369" spans="1:14" x14ac:dyDescent="0.25">
      <c r="A369">
        <f>Feuil1!D368</f>
        <v>248253</v>
      </c>
      <c r="B369" t="str">
        <f>Feuil1!B368&amp;" "&amp;Feuil1!C368</f>
        <v>MONTEAUD Enid</v>
      </c>
      <c r="C369">
        <f>Feuil1!U368</f>
        <v>500</v>
      </c>
      <c r="D369" t="str">
        <f>Feuil1!I368</f>
        <v>B1</v>
      </c>
      <c r="E369">
        <f>Feuil1!J368</f>
        <v>-10</v>
      </c>
      <c r="F369" t="str">
        <f>Feuil1!K368</f>
        <v>F</v>
      </c>
      <c r="G369">
        <f>Feuil1!N368</f>
        <v>10240039</v>
      </c>
      <c r="H369" t="str">
        <f>Feuil1!E368</f>
        <v>T</v>
      </c>
      <c r="I369" s="23">
        <f>Feuil1!P368</f>
        <v>45932</v>
      </c>
      <c r="J369" t="str">
        <f>Feuil1!Q368</f>
        <v>validé</v>
      </c>
      <c r="K369" s="23">
        <f>Feuil1!S368</f>
        <v>45912</v>
      </c>
      <c r="L369" t="str">
        <f>Feuil1!T368</f>
        <v>Standard</v>
      </c>
      <c r="M369" s="23">
        <f>Feuil1!H368</f>
        <v>42606</v>
      </c>
      <c r="N369" t="str">
        <f t="shared" si="5"/>
        <v>Compétition</v>
      </c>
    </row>
    <row r="370" spans="1:14" x14ac:dyDescent="0.25">
      <c r="A370">
        <f>Feuil1!D369</f>
        <v>174481</v>
      </c>
      <c r="B370" t="str">
        <f>Feuil1!B369&amp;" "&amp;Feuil1!C369</f>
        <v>MONTEAUD Sebastien</v>
      </c>
      <c r="C370">
        <f>Feuil1!U369</f>
        <v>959</v>
      </c>
      <c r="D370" t="str">
        <f>Feuil1!I369</f>
        <v>V50</v>
      </c>
      <c r="E370" t="str">
        <f>Feuil1!J369</f>
        <v>50+</v>
      </c>
      <c r="F370" t="str">
        <f>Feuil1!K369</f>
        <v>M</v>
      </c>
      <c r="G370">
        <f>Feuil1!N369</f>
        <v>10240030</v>
      </c>
      <c r="H370" t="str">
        <f>Feuil1!E369</f>
        <v>T</v>
      </c>
      <c r="I370" s="23">
        <f>Feuil1!P369</f>
        <v>45918</v>
      </c>
      <c r="J370" t="str">
        <f>Feuil1!Q369</f>
        <v>validé</v>
      </c>
      <c r="K370" s="23">
        <f>Feuil1!S369</f>
        <v>45553</v>
      </c>
      <c r="L370" t="str">
        <f>Feuil1!T369</f>
        <v>Attestation autoquestionnaire pour majeur</v>
      </c>
      <c r="M370" s="23">
        <f>Feuil1!H369</f>
        <v>27131</v>
      </c>
      <c r="N370" t="str">
        <f t="shared" si="5"/>
        <v>Compétition</v>
      </c>
    </row>
    <row r="371" spans="1:14" x14ac:dyDescent="0.25">
      <c r="A371">
        <f>Feuil1!D370</f>
        <v>244563</v>
      </c>
      <c r="B371" t="str">
        <f>Feuil1!B370&amp;" "&amp;Feuil1!C370</f>
        <v>MONTILHAUD Michel</v>
      </c>
      <c r="C371">
        <f>Feuil1!U370</f>
        <v>555</v>
      </c>
      <c r="D371" t="str">
        <f>Feuil1!I370</f>
        <v>V75</v>
      </c>
      <c r="E371" t="str">
        <f>Feuil1!J370</f>
        <v>75+</v>
      </c>
      <c r="F371" t="str">
        <f>Feuil1!K370</f>
        <v>M</v>
      </c>
      <c r="G371">
        <f>Feuil1!N370</f>
        <v>10240002</v>
      </c>
      <c r="H371" t="str">
        <f>Feuil1!E370</f>
        <v>P</v>
      </c>
      <c r="I371" s="23">
        <f>Feuil1!P370</f>
        <v>45907</v>
      </c>
      <c r="J371" t="str">
        <f>Feuil1!Q370</f>
        <v>validé</v>
      </c>
      <c r="K371" s="23">
        <f>Feuil1!S370</f>
        <v>45890</v>
      </c>
      <c r="L371" t="str">
        <f>Feuil1!T370</f>
        <v>Standard</v>
      </c>
      <c r="M371" s="23">
        <f>Feuil1!H370</f>
        <v>17617</v>
      </c>
      <c r="N371" t="str">
        <f t="shared" si="5"/>
        <v>Loisir</v>
      </c>
    </row>
    <row r="372" spans="1:14" x14ac:dyDescent="0.25">
      <c r="A372">
        <f>Feuil1!D371</f>
        <v>248261</v>
      </c>
      <c r="B372" t="str">
        <f>Feuil1!B371&amp;" "&amp;Feuil1!C371</f>
        <v>MONTOURCY Rémi</v>
      </c>
      <c r="C372">
        <f>Feuil1!U371</f>
        <v>500</v>
      </c>
      <c r="D372" t="str">
        <f>Feuil1!I371</f>
        <v>V60</v>
      </c>
      <c r="E372" t="str">
        <f>Feuil1!J371</f>
        <v>60+</v>
      </c>
      <c r="F372" t="str">
        <f>Feuil1!K371</f>
        <v>M</v>
      </c>
      <c r="G372">
        <f>Feuil1!N371</f>
        <v>10240020</v>
      </c>
      <c r="H372" t="str">
        <f>Feuil1!E371</f>
        <v>P</v>
      </c>
      <c r="I372" s="23">
        <f>Feuil1!P371</f>
        <v>45906</v>
      </c>
      <c r="J372" t="str">
        <f>Feuil1!Q371</f>
        <v>validé</v>
      </c>
      <c r="K372" s="23">
        <f>Feuil1!S371</f>
        <v>45574</v>
      </c>
      <c r="L372" t="str">
        <f>Feuil1!T371</f>
        <v>Attestation autoquestionnaire pour majeur</v>
      </c>
      <c r="M372" s="23">
        <f>Feuil1!H371</f>
        <v>23160</v>
      </c>
      <c r="N372" t="str">
        <f t="shared" si="5"/>
        <v>Loisir</v>
      </c>
    </row>
    <row r="373" spans="1:14" x14ac:dyDescent="0.25">
      <c r="A373">
        <f>Feuil1!D372</f>
        <v>248078</v>
      </c>
      <c r="B373" t="str">
        <f>Feuil1!B372&amp;" "&amp;Feuil1!C372</f>
        <v>MORISSE Mathys</v>
      </c>
      <c r="C373">
        <f>Feuil1!U372</f>
        <v>686</v>
      </c>
      <c r="D373" t="str">
        <f>Feuil1!I372</f>
        <v>S</v>
      </c>
      <c r="E373">
        <f>Feuil1!J372</f>
        <v>-40</v>
      </c>
      <c r="F373" t="str">
        <f>Feuil1!K372</f>
        <v>M</v>
      </c>
      <c r="G373">
        <f>Feuil1!N372</f>
        <v>10240005</v>
      </c>
      <c r="H373" t="str">
        <f>Feuil1!E372</f>
        <v>T</v>
      </c>
      <c r="I373" s="23">
        <f>Feuil1!P372</f>
        <v>45912</v>
      </c>
      <c r="J373" t="str">
        <f>Feuil1!Q372</f>
        <v>validé</v>
      </c>
      <c r="K373" s="23">
        <f>Feuil1!S372</f>
        <v>0</v>
      </c>
      <c r="L373" t="str">
        <f>Feuil1!T372</f>
        <v>Attestation autoquestionnaire pour majeur</v>
      </c>
      <c r="M373" s="23">
        <f>Feuil1!H372</f>
        <v>39014</v>
      </c>
      <c r="N373" t="str">
        <f t="shared" si="5"/>
        <v>Compétition</v>
      </c>
    </row>
    <row r="374" spans="1:14" x14ac:dyDescent="0.25">
      <c r="A374">
        <f>Feuil1!D373</f>
        <v>7819036</v>
      </c>
      <c r="B374" t="str">
        <f>Feuil1!B373&amp;" "&amp;Feuil1!C373</f>
        <v>MORTESSAGNE Philippe</v>
      </c>
      <c r="C374">
        <f>Feuil1!U373</f>
        <v>1119</v>
      </c>
      <c r="D374" t="str">
        <f>Feuil1!I373</f>
        <v>V60</v>
      </c>
      <c r="E374" t="str">
        <f>Feuil1!J373</f>
        <v>60+</v>
      </c>
      <c r="F374" t="str">
        <f>Feuil1!K373</f>
        <v>M</v>
      </c>
      <c r="G374">
        <f>Feuil1!N373</f>
        <v>10240005</v>
      </c>
      <c r="H374" t="str">
        <f>Feuil1!E373</f>
        <v>T</v>
      </c>
      <c r="I374" s="23">
        <f>Feuil1!P373</f>
        <v>45878</v>
      </c>
      <c r="J374" t="str">
        <f>Feuil1!Q373</f>
        <v>validé</v>
      </c>
      <c r="K374" s="23">
        <f>Feuil1!S373</f>
        <v>45582</v>
      </c>
      <c r="L374" t="str">
        <f>Feuil1!T373</f>
        <v>Attestation autoquestionnaire pour majeur</v>
      </c>
      <c r="M374" s="23">
        <f>Feuil1!H373</f>
        <v>22794</v>
      </c>
      <c r="N374" t="str">
        <f t="shared" si="5"/>
        <v>Compétition</v>
      </c>
    </row>
    <row r="375" spans="1:14" x14ac:dyDescent="0.25">
      <c r="A375">
        <f>Feuil1!D374</f>
        <v>6720367</v>
      </c>
      <c r="B375" t="str">
        <f>Feuil1!B374&amp;" "&amp;Feuil1!C374</f>
        <v>MOSSER Dominique</v>
      </c>
      <c r="C375">
        <f>Feuil1!U374</f>
        <v>500</v>
      </c>
      <c r="D375" t="str">
        <f>Feuil1!I374</f>
        <v>V65</v>
      </c>
      <c r="E375" t="str">
        <f>Feuil1!J374</f>
        <v>65+</v>
      </c>
      <c r="F375" t="str">
        <f>Feuil1!K374</f>
        <v>M</v>
      </c>
      <c r="G375">
        <f>Feuil1!N374</f>
        <v>10240002</v>
      </c>
      <c r="H375" t="str">
        <f>Feuil1!E374</f>
        <v>P</v>
      </c>
      <c r="I375" s="23">
        <f>Feuil1!P374</f>
        <v>45925</v>
      </c>
      <c r="J375" t="str">
        <f>Feuil1!Q374</f>
        <v>validé</v>
      </c>
      <c r="K375" s="23">
        <f>Feuil1!S374</f>
        <v>45799</v>
      </c>
      <c r="L375" t="str">
        <f>Feuil1!T374</f>
        <v>Standard</v>
      </c>
      <c r="M375" s="23">
        <f>Feuil1!H374</f>
        <v>21258</v>
      </c>
      <c r="N375" t="str">
        <f t="shared" si="5"/>
        <v>Loisir</v>
      </c>
    </row>
    <row r="376" spans="1:14" x14ac:dyDescent="0.25">
      <c r="A376">
        <f>Feuil1!D375</f>
        <v>244751</v>
      </c>
      <c r="B376" t="str">
        <f>Feuil1!B375&amp;" "&amp;Feuil1!C375</f>
        <v>MOULINIER Dominique</v>
      </c>
      <c r="C376">
        <f>Feuil1!U375</f>
        <v>608</v>
      </c>
      <c r="D376" t="str">
        <f>Feuil1!I375</f>
        <v>V60</v>
      </c>
      <c r="E376" t="str">
        <f>Feuil1!J375</f>
        <v>60+</v>
      </c>
      <c r="F376" t="str">
        <f>Feuil1!K375</f>
        <v>M</v>
      </c>
      <c r="G376">
        <f>Feuil1!N375</f>
        <v>10240026</v>
      </c>
      <c r="H376" t="str">
        <f>Feuil1!E375</f>
        <v>T</v>
      </c>
      <c r="I376" s="23">
        <f>Feuil1!P375</f>
        <v>45917</v>
      </c>
      <c r="J376" t="str">
        <f>Feuil1!Q375</f>
        <v>validé</v>
      </c>
      <c r="K376" s="23">
        <f>Feuil1!S375</f>
        <v>45166</v>
      </c>
      <c r="L376" t="str">
        <f>Feuil1!T375</f>
        <v>Attestation autoquestionnaire pour majeur</v>
      </c>
      <c r="M376" s="23">
        <f>Feuil1!H375</f>
        <v>23185</v>
      </c>
      <c r="N376" t="str">
        <f t="shared" si="5"/>
        <v>Compétition</v>
      </c>
    </row>
    <row r="377" spans="1:14" x14ac:dyDescent="0.25">
      <c r="A377">
        <f>Feuil1!D376</f>
        <v>247524</v>
      </c>
      <c r="B377" t="str">
        <f>Feuil1!B376&amp;" "&amp;Feuil1!C376</f>
        <v>MOUNEY Jules</v>
      </c>
      <c r="C377">
        <f>Feuil1!U376</f>
        <v>500</v>
      </c>
      <c r="D377" t="str">
        <f>Feuil1!I376</f>
        <v>M2</v>
      </c>
      <c r="E377">
        <f>Feuil1!J376</f>
        <v>-13</v>
      </c>
      <c r="F377" t="str">
        <f>Feuil1!K376</f>
        <v>M</v>
      </c>
      <c r="G377">
        <f>Feuil1!N376</f>
        <v>10240018</v>
      </c>
      <c r="H377" t="str">
        <f>Feuil1!E376</f>
        <v>P</v>
      </c>
      <c r="I377" s="23">
        <f>Feuil1!P376</f>
        <v>45889</v>
      </c>
      <c r="J377" t="str">
        <f>Feuil1!Q376</f>
        <v>validé</v>
      </c>
      <c r="K377" s="23">
        <f>Feuil1!S376</f>
        <v>0</v>
      </c>
      <c r="L377" t="str">
        <f>Feuil1!T376</f>
        <v>Attestation autoquestionnaire pour mineur</v>
      </c>
      <c r="M377" s="23">
        <f>Feuil1!H376</f>
        <v>41481</v>
      </c>
      <c r="N377" t="str">
        <f t="shared" si="5"/>
        <v>Loisir</v>
      </c>
    </row>
    <row r="378" spans="1:14" x14ac:dyDescent="0.25">
      <c r="A378">
        <f>Feuil1!D377</f>
        <v>6222797</v>
      </c>
      <c r="B378" t="str">
        <f>Feuil1!B377&amp;" "&amp;Feuil1!C377</f>
        <v>MOURANT Arnaud</v>
      </c>
      <c r="C378">
        <f>Feuil1!U377</f>
        <v>1537</v>
      </c>
      <c r="D378" t="str">
        <f>Feuil1!I377</f>
        <v>S</v>
      </c>
      <c r="E378">
        <f>Feuil1!J377</f>
        <v>-40</v>
      </c>
      <c r="F378" t="str">
        <f>Feuil1!K377</f>
        <v>M</v>
      </c>
      <c r="G378">
        <f>Feuil1!N377</f>
        <v>10240007</v>
      </c>
      <c r="H378" t="str">
        <f>Feuil1!E377</f>
        <v>T</v>
      </c>
      <c r="I378" s="23">
        <f>Feuil1!P377</f>
        <v>45896</v>
      </c>
      <c r="J378" t="str">
        <f>Feuil1!Q377</f>
        <v>validé</v>
      </c>
      <c r="K378" s="23">
        <f>Feuil1!S377</f>
        <v>45201</v>
      </c>
      <c r="L378" t="str">
        <f>Feuil1!T377</f>
        <v>Attestation autoquestionnaire pour majeur</v>
      </c>
      <c r="M378" s="23">
        <f>Feuil1!H377</f>
        <v>36112</v>
      </c>
      <c r="N378" t="str">
        <f t="shared" si="5"/>
        <v>Compétition</v>
      </c>
    </row>
    <row r="379" spans="1:14" x14ac:dyDescent="0.25">
      <c r="A379">
        <f>Feuil1!D378</f>
        <v>245755</v>
      </c>
      <c r="B379" t="str">
        <f>Feuil1!B378&amp;" "&amp;Feuil1!C378</f>
        <v>MOURANY Jean-Francois</v>
      </c>
      <c r="C379">
        <f>Feuil1!U378</f>
        <v>680</v>
      </c>
      <c r="D379" t="str">
        <f>Feuil1!I378</f>
        <v>V60</v>
      </c>
      <c r="E379" t="str">
        <f>Feuil1!J378</f>
        <v>60+</v>
      </c>
      <c r="F379" t="str">
        <f>Feuil1!K378</f>
        <v>M</v>
      </c>
      <c r="G379">
        <f>Feuil1!N378</f>
        <v>10240006</v>
      </c>
      <c r="H379" t="str">
        <f>Feuil1!E378</f>
        <v>P</v>
      </c>
      <c r="I379" s="23">
        <f>Feuil1!P378</f>
        <v>45923</v>
      </c>
      <c r="J379" t="str">
        <f>Feuil1!Q378</f>
        <v>validé</v>
      </c>
      <c r="K379" s="23">
        <f>Feuil1!S378</f>
        <v>45107</v>
      </c>
      <c r="L379" t="str">
        <f>Feuil1!T378</f>
        <v>Attestation autoquestionnaire pour majeur</v>
      </c>
      <c r="M379" s="23">
        <f>Feuil1!H378</f>
        <v>22823</v>
      </c>
      <c r="N379" t="str">
        <f t="shared" si="5"/>
        <v>Loisir</v>
      </c>
    </row>
    <row r="380" spans="1:14" x14ac:dyDescent="0.25">
      <c r="A380">
        <f>Feuil1!D379</f>
        <v>24319</v>
      </c>
      <c r="B380" t="str">
        <f>Feuil1!B379&amp;" "&amp;Feuil1!C379</f>
        <v>MOUYANNE J Christophe</v>
      </c>
      <c r="C380">
        <f>Feuil1!U379</f>
        <v>1032</v>
      </c>
      <c r="D380" t="str">
        <f>Feuil1!I379</f>
        <v>V55</v>
      </c>
      <c r="E380" t="str">
        <f>Feuil1!J379</f>
        <v>55+</v>
      </c>
      <c r="F380" t="str">
        <f>Feuil1!K379</f>
        <v>M</v>
      </c>
      <c r="G380">
        <f>Feuil1!N379</f>
        <v>10240020</v>
      </c>
      <c r="H380" t="str">
        <f>Feuil1!E379</f>
        <v>A</v>
      </c>
      <c r="I380" s="23">
        <f>Feuil1!P379</f>
        <v>45853</v>
      </c>
      <c r="J380" t="str">
        <f>Feuil1!Q379</f>
        <v>validé</v>
      </c>
      <c r="K380" s="23">
        <f>Feuil1!S379</f>
        <v>45524</v>
      </c>
      <c r="L380" t="str">
        <f>Feuil1!T379</f>
        <v>Attestation autoquestionnaire pour majeur</v>
      </c>
      <c r="M380" s="23">
        <f>Feuil1!H379</f>
        <v>24327</v>
      </c>
      <c r="N380" t="str">
        <f t="shared" si="5"/>
        <v>Dirigeant</v>
      </c>
    </row>
    <row r="381" spans="1:14" x14ac:dyDescent="0.25">
      <c r="A381">
        <f>Feuil1!D380</f>
        <v>9538073</v>
      </c>
      <c r="B381" t="str">
        <f>Feuil1!B380&amp;" "&amp;Feuil1!C380</f>
        <v>MULLER Michel</v>
      </c>
      <c r="C381">
        <f>Feuil1!U380</f>
        <v>511</v>
      </c>
      <c r="D381" t="str">
        <f>Feuil1!I380</f>
        <v>V65</v>
      </c>
      <c r="E381" t="str">
        <f>Feuil1!J380</f>
        <v>65+</v>
      </c>
      <c r="F381" t="str">
        <f>Feuil1!K380</f>
        <v>M</v>
      </c>
      <c r="G381">
        <f>Feuil1!N380</f>
        <v>10240002</v>
      </c>
      <c r="H381" t="str">
        <f>Feuil1!E380</f>
        <v>T</v>
      </c>
      <c r="I381" s="23">
        <f>Feuil1!P380</f>
        <v>45907</v>
      </c>
      <c r="J381" t="str">
        <f>Feuil1!Q380</f>
        <v>validé</v>
      </c>
      <c r="K381" s="23">
        <f>Feuil1!S380</f>
        <v>45412</v>
      </c>
      <c r="L381" t="str">
        <f>Feuil1!T380</f>
        <v>Attestation autoquestionnaire pour majeur</v>
      </c>
      <c r="M381" s="23">
        <f>Feuil1!H380</f>
        <v>21103</v>
      </c>
      <c r="N381" t="str">
        <f t="shared" si="5"/>
        <v>Compétition</v>
      </c>
    </row>
    <row r="382" spans="1:14" x14ac:dyDescent="0.25">
      <c r="A382">
        <f>Feuil1!D381</f>
        <v>248470</v>
      </c>
      <c r="B382" t="str">
        <f>Feuil1!B381&amp;" "&amp;Feuil1!C381</f>
        <v>MUNOZ Eliöte</v>
      </c>
      <c r="C382">
        <f>Feuil1!U381</f>
        <v>500</v>
      </c>
      <c r="D382" t="str">
        <f>Feuil1!I381</f>
        <v>B2</v>
      </c>
      <c r="E382">
        <f>Feuil1!J381</f>
        <v>-11</v>
      </c>
      <c r="F382" t="str">
        <f>Feuil1!K381</f>
        <v>F</v>
      </c>
      <c r="G382">
        <f>Feuil1!N381</f>
        <v>10240007</v>
      </c>
      <c r="H382" t="str">
        <f>Feuil1!E381</f>
        <v>P</v>
      </c>
      <c r="I382" s="23">
        <f>Feuil1!P381</f>
        <v>45917</v>
      </c>
      <c r="J382" t="str">
        <f>Feuil1!Q381</f>
        <v>validé</v>
      </c>
      <c r="K382" s="23">
        <f>Feuil1!S381</f>
        <v>0</v>
      </c>
      <c r="L382" t="str">
        <f>Feuil1!T381</f>
        <v>Attestation autoquestionnaire pour mineur</v>
      </c>
      <c r="M382" s="23">
        <f>Feuil1!H381</f>
        <v>42038</v>
      </c>
      <c r="N382" t="str">
        <f t="shared" si="5"/>
        <v>Loisir</v>
      </c>
    </row>
    <row r="383" spans="1:14" x14ac:dyDescent="0.25">
      <c r="A383">
        <f>Feuil1!D382</f>
        <v>248293</v>
      </c>
      <c r="B383" t="str">
        <f>Feuil1!B382&amp;" "&amp;Feuil1!C382</f>
        <v>MURAT Karen</v>
      </c>
      <c r="C383">
        <f>Feuil1!U382</f>
        <v>500</v>
      </c>
      <c r="D383" t="str">
        <f>Feuil1!I382</f>
        <v>S</v>
      </c>
      <c r="E383">
        <f>Feuil1!J382</f>
        <v>-40</v>
      </c>
      <c r="F383" t="str">
        <f>Feuil1!K382</f>
        <v>F</v>
      </c>
      <c r="G383">
        <f>Feuil1!N382</f>
        <v>10240006</v>
      </c>
      <c r="H383" t="str">
        <f>Feuil1!E382</f>
        <v>P</v>
      </c>
      <c r="I383" s="23">
        <f>Feuil1!P382</f>
        <v>45912</v>
      </c>
      <c r="J383" t="str">
        <f>Feuil1!Q382</f>
        <v>validé</v>
      </c>
      <c r="K383" s="23">
        <f>Feuil1!S382</f>
        <v>45580</v>
      </c>
      <c r="L383" t="str">
        <f>Feuil1!T382</f>
        <v>Attestation autoquestionnaire pour majeur</v>
      </c>
      <c r="M383" s="23">
        <f>Feuil1!H382</f>
        <v>36624</v>
      </c>
      <c r="N383" t="str">
        <f t="shared" si="5"/>
        <v>Loisir</v>
      </c>
    </row>
    <row r="384" spans="1:14" x14ac:dyDescent="0.25">
      <c r="A384">
        <f>Feuil1!D383</f>
        <v>248520</v>
      </c>
      <c r="B384" t="str">
        <f>Feuil1!B383&amp;" "&amp;Feuil1!C383</f>
        <v>NAMIETA Baptiste</v>
      </c>
      <c r="C384">
        <f>Feuil1!U383</f>
        <v>500</v>
      </c>
      <c r="D384" t="str">
        <f>Feuil1!I383</f>
        <v>B1</v>
      </c>
      <c r="E384">
        <f>Feuil1!J383</f>
        <v>-10</v>
      </c>
      <c r="F384" t="str">
        <f>Feuil1!K383</f>
        <v>M</v>
      </c>
      <c r="G384">
        <f>Feuil1!N383</f>
        <v>10240007</v>
      </c>
      <c r="H384" t="str">
        <f>Feuil1!E383</f>
        <v>P</v>
      </c>
      <c r="I384" s="23">
        <f>Feuil1!P383</f>
        <v>45926</v>
      </c>
      <c r="J384" t="str">
        <f>Feuil1!Q383</f>
        <v>validé</v>
      </c>
      <c r="K384" s="23">
        <f>Feuil1!S383</f>
        <v>45925</v>
      </c>
      <c r="L384" t="str">
        <f>Feuil1!T383</f>
        <v>Standard</v>
      </c>
      <c r="M384" s="23">
        <f>Feuil1!H383</f>
        <v>42559</v>
      </c>
      <c r="N384" t="str">
        <f t="shared" si="5"/>
        <v>Loisir</v>
      </c>
    </row>
    <row r="385" spans="1:14" x14ac:dyDescent="0.25">
      <c r="A385">
        <f>Feuil1!D384</f>
        <v>248296</v>
      </c>
      <c r="B385" t="str">
        <f>Feuil1!B384&amp;" "&amp;Feuil1!C384</f>
        <v>NE Alain</v>
      </c>
      <c r="C385">
        <f>Feuil1!U384</f>
        <v>500</v>
      </c>
      <c r="D385" t="str">
        <f>Feuil1!I384</f>
        <v>V65</v>
      </c>
      <c r="E385" t="str">
        <f>Feuil1!J384</f>
        <v>65+</v>
      </c>
      <c r="F385" t="str">
        <f>Feuil1!K384</f>
        <v>M</v>
      </c>
      <c r="G385">
        <f>Feuil1!N384</f>
        <v>10240007</v>
      </c>
      <c r="H385" t="str">
        <f>Feuil1!E384</f>
        <v>P</v>
      </c>
      <c r="I385" s="23">
        <f>Feuil1!P384</f>
        <v>45903</v>
      </c>
      <c r="J385" t="str">
        <f>Feuil1!Q384</f>
        <v>validé</v>
      </c>
      <c r="K385" s="23">
        <f>Feuil1!S384</f>
        <v>45583</v>
      </c>
      <c r="L385" t="str">
        <f>Feuil1!T384</f>
        <v>Attestation autoquestionnaire pour majeur</v>
      </c>
      <c r="M385" s="23">
        <f>Feuil1!H384</f>
        <v>21147</v>
      </c>
      <c r="N385" t="str">
        <f t="shared" si="5"/>
        <v>Loisir</v>
      </c>
    </row>
    <row r="386" spans="1:14" x14ac:dyDescent="0.25">
      <c r="A386">
        <f>Feuil1!D385</f>
        <v>8316013</v>
      </c>
      <c r="B386" t="str">
        <f>Feuil1!B385&amp;" "&amp;Feuil1!C385</f>
        <v>NEYROLLES Benjamin</v>
      </c>
      <c r="C386">
        <f>Feuil1!U385</f>
        <v>500</v>
      </c>
      <c r="D386" t="str">
        <f>Feuil1!I385</f>
        <v>S</v>
      </c>
      <c r="E386">
        <f>Feuil1!J385</f>
        <v>-40</v>
      </c>
      <c r="F386" t="str">
        <f>Feuil1!K385</f>
        <v>M</v>
      </c>
      <c r="G386">
        <f>Feuil1!N385</f>
        <v>10240026</v>
      </c>
      <c r="H386" t="str">
        <f>Feuil1!E385</f>
        <v>P</v>
      </c>
      <c r="I386" s="23">
        <f>Feuil1!P385</f>
        <v>45926</v>
      </c>
      <c r="J386" t="str">
        <f>Feuil1!Q385</f>
        <v>validé</v>
      </c>
      <c r="K386" s="23">
        <f>Feuil1!S385</f>
        <v>42989</v>
      </c>
      <c r="L386" t="str">
        <f>Feuil1!T385</f>
        <v>Attestation autoquestionnaire pour majeur</v>
      </c>
      <c r="M386" s="23">
        <f>Feuil1!H385</f>
        <v>31930</v>
      </c>
      <c r="N386" t="str">
        <f t="shared" si="5"/>
        <v>Loisir</v>
      </c>
    </row>
    <row r="387" spans="1:14" x14ac:dyDescent="0.25">
      <c r="A387">
        <f>Feuil1!D386</f>
        <v>5967439</v>
      </c>
      <c r="B387" t="str">
        <f>Feuil1!B386&amp;" "&amp;Feuil1!C386</f>
        <v>NGALENISIAKAM Emmanuel</v>
      </c>
      <c r="C387">
        <f>Feuil1!U386</f>
        <v>1684</v>
      </c>
      <c r="D387" t="str">
        <f>Feuil1!I386</f>
        <v>S</v>
      </c>
      <c r="E387">
        <f>Feuil1!J386</f>
        <v>-40</v>
      </c>
      <c r="F387" t="str">
        <f>Feuil1!K386</f>
        <v>M</v>
      </c>
      <c r="G387">
        <f>Feuil1!N386</f>
        <v>10240007</v>
      </c>
      <c r="H387" t="str">
        <f>Feuil1!E386</f>
        <v>T</v>
      </c>
      <c r="I387" s="23">
        <f>Feuil1!P386</f>
        <v>45912</v>
      </c>
      <c r="J387" t="str">
        <f>Feuil1!Q386</f>
        <v>validé</v>
      </c>
      <c r="K387" s="23">
        <f>Feuil1!S386</f>
        <v>44826</v>
      </c>
      <c r="L387" t="str">
        <f>Feuil1!T386</f>
        <v>Attestation autoquestionnaire pour majeur</v>
      </c>
      <c r="M387" s="23">
        <f>Feuil1!H386</f>
        <v>35320</v>
      </c>
      <c r="N387" t="str">
        <f t="shared" si="5"/>
        <v>Compétition</v>
      </c>
    </row>
    <row r="388" spans="1:14" x14ac:dyDescent="0.25">
      <c r="A388">
        <f>Feuil1!D387</f>
        <v>248452</v>
      </c>
      <c r="B388" t="str">
        <f>Feuil1!B387&amp;" "&amp;Feuil1!C387</f>
        <v>NGALENISIAKAM Simon</v>
      </c>
      <c r="C388">
        <f>Feuil1!U387</f>
        <v>500</v>
      </c>
      <c r="D388" t="str">
        <f>Feuil1!I387</f>
        <v>P</v>
      </c>
      <c r="E388">
        <f>Feuil1!J387</f>
        <v>-9</v>
      </c>
      <c r="F388" t="str">
        <f>Feuil1!K387</f>
        <v>M</v>
      </c>
      <c r="G388">
        <f>Feuil1!N387</f>
        <v>10240007</v>
      </c>
      <c r="H388" t="str">
        <f>Feuil1!E387</f>
        <v>P</v>
      </c>
      <c r="I388" s="23">
        <f>Feuil1!P387</f>
        <v>45912</v>
      </c>
      <c r="J388" t="str">
        <f>Feuil1!Q387</f>
        <v>validé</v>
      </c>
      <c r="K388" s="23">
        <f>Feuil1!S387</f>
        <v>0</v>
      </c>
      <c r="L388" t="str">
        <f>Feuil1!T387</f>
        <v>Attestation autoquestionnaire pour mineur</v>
      </c>
      <c r="M388" s="23">
        <f>Feuil1!H387</f>
        <v>42867</v>
      </c>
      <c r="N388" t="str">
        <f t="shared" si="5"/>
        <v>Loisir</v>
      </c>
    </row>
    <row r="389" spans="1:14" x14ac:dyDescent="0.25">
      <c r="A389">
        <f>Feuil1!D388</f>
        <v>248497</v>
      </c>
      <c r="B389" t="str">
        <f>Feuil1!B388&amp;" "&amp;Feuil1!C388</f>
        <v>NOVO Malo</v>
      </c>
      <c r="C389">
        <f>Feuil1!U388</f>
        <v>500</v>
      </c>
      <c r="D389" t="str">
        <f>Feuil1!I388</f>
        <v>P</v>
      </c>
      <c r="E389">
        <f>Feuil1!J388</f>
        <v>-9</v>
      </c>
      <c r="F389" t="str">
        <f>Feuil1!K388</f>
        <v>M</v>
      </c>
      <c r="G389">
        <f>Feuil1!N388</f>
        <v>10240026</v>
      </c>
      <c r="H389" t="str">
        <f>Feuil1!E388</f>
        <v>P</v>
      </c>
      <c r="I389" s="23">
        <f>Feuil1!P388</f>
        <v>45924</v>
      </c>
      <c r="J389" t="str">
        <f>Feuil1!Q388</f>
        <v>validé</v>
      </c>
      <c r="K389" s="23">
        <f>Feuil1!S388</f>
        <v>45918</v>
      </c>
      <c r="L389" t="str">
        <f>Feuil1!T388</f>
        <v>Standard</v>
      </c>
      <c r="M389" s="23">
        <f>Feuil1!H388</f>
        <v>42788</v>
      </c>
      <c r="N389" t="str">
        <f t="shared" ref="N389:N452" si="6">IF(H389="T","Compétition",IF(H389="P","Loisir","Dirigeant"))</f>
        <v>Loisir</v>
      </c>
    </row>
    <row r="390" spans="1:14" x14ac:dyDescent="0.25">
      <c r="A390">
        <f>Feuil1!D389</f>
        <v>884493</v>
      </c>
      <c r="B390" t="str">
        <f>Feuil1!B389&amp;" "&amp;Feuil1!C389</f>
        <v>OTCEP Jean-Luc</v>
      </c>
      <c r="C390">
        <f>Feuil1!U389</f>
        <v>1238</v>
      </c>
      <c r="D390" t="str">
        <f>Feuil1!I389</f>
        <v>V60</v>
      </c>
      <c r="E390" t="str">
        <f>Feuil1!J389</f>
        <v>60+</v>
      </c>
      <c r="F390" t="str">
        <f>Feuil1!K389</f>
        <v>M</v>
      </c>
      <c r="G390">
        <f>Feuil1!N389</f>
        <v>10240001</v>
      </c>
      <c r="H390" t="str">
        <f>Feuil1!E389</f>
        <v>T</v>
      </c>
      <c r="I390" s="23">
        <f>Feuil1!P389</f>
        <v>45896</v>
      </c>
      <c r="J390" t="str">
        <f>Feuil1!Q389</f>
        <v>validé</v>
      </c>
      <c r="K390" s="23">
        <f>Feuil1!S389</f>
        <v>45177</v>
      </c>
      <c r="L390" t="str">
        <f>Feuil1!T389</f>
        <v>Attestation autoquestionnaire pour majeur</v>
      </c>
      <c r="M390" s="23">
        <f>Feuil1!H389</f>
        <v>23535</v>
      </c>
      <c r="N390" t="str">
        <f t="shared" si="6"/>
        <v>Compétition</v>
      </c>
    </row>
    <row r="391" spans="1:14" x14ac:dyDescent="0.25">
      <c r="A391">
        <f>Feuil1!D390</f>
        <v>5981102</v>
      </c>
      <c r="B391" t="str">
        <f>Feuil1!B390&amp;" "&amp;Feuil1!C390</f>
        <v>PARMENTIER Christian</v>
      </c>
      <c r="C391">
        <f>Feuil1!U390</f>
        <v>623</v>
      </c>
      <c r="D391" t="str">
        <f>Feuil1!I390</f>
        <v>V75</v>
      </c>
      <c r="E391" t="str">
        <f>Feuil1!J390</f>
        <v>75+</v>
      </c>
      <c r="F391" t="str">
        <f>Feuil1!K390</f>
        <v>M</v>
      </c>
      <c r="G391">
        <f>Feuil1!N390</f>
        <v>10240001</v>
      </c>
      <c r="H391" t="str">
        <f>Feuil1!E390</f>
        <v>T</v>
      </c>
      <c r="I391" s="23">
        <f>Feuil1!P390</f>
        <v>45918</v>
      </c>
      <c r="J391" t="str">
        <f>Feuil1!Q390</f>
        <v>validé</v>
      </c>
      <c r="K391" s="23">
        <f>Feuil1!S390</f>
        <v>45918</v>
      </c>
      <c r="L391" t="str">
        <f>Feuil1!T390</f>
        <v>Standard</v>
      </c>
      <c r="M391" s="23">
        <f>Feuil1!H390</f>
        <v>16949</v>
      </c>
      <c r="N391" t="str">
        <f t="shared" si="6"/>
        <v>Compétition</v>
      </c>
    </row>
    <row r="392" spans="1:14" x14ac:dyDescent="0.25">
      <c r="A392">
        <f>Feuil1!D391</f>
        <v>2616824</v>
      </c>
      <c r="B392" t="str">
        <f>Feuil1!B391&amp;" "&amp;Feuil1!C391</f>
        <v>PARMENTIER Lubin</v>
      </c>
      <c r="C392">
        <f>Feuil1!U391</f>
        <v>1207</v>
      </c>
      <c r="D392" t="str">
        <f>Feuil1!I391</f>
        <v>S</v>
      </c>
      <c r="E392">
        <f>Feuil1!J391</f>
        <v>-40</v>
      </c>
      <c r="F392" t="str">
        <f>Feuil1!K391</f>
        <v>M</v>
      </c>
      <c r="G392">
        <f>Feuil1!N391</f>
        <v>10240007</v>
      </c>
      <c r="H392" t="str">
        <f>Feuil1!E391</f>
        <v>T</v>
      </c>
      <c r="I392" s="23">
        <f>Feuil1!P391</f>
        <v>45919</v>
      </c>
      <c r="J392" t="str">
        <f>Feuil1!Q391</f>
        <v>validé</v>
      </c>
      <c r="K392" s="23">
        <f>Feuil1!S391</f>
        <v>45555</v>
      </c>
      <c r="L392" t="str">
        <f>Feuil1!T391</f>
        <v>Attestation autoquestionnaire pour majeur</v>
      </c>
      <c r="M392" s="23">
        <f>Feuil1!H391</f>
        <v>38800</v>
      </c>
      <c r="N392" t="str">
        <f t="shared" si="6"/>
        <v>Compétition</v>
      </c>
    </row>
    <row r="393" spans="1:14" x14ac:dyDescent="0.25">
      <c r="A393">
        <f>Feuil1!D392</f>
        <v>6916117</v>
      </c>
      <c r="B393" t="str">
        <f>Feuil1!B392&amp;" "&amp;Feuil1!C392</f>
        <v>PAUL Frederic</v>
      </c>
      <c r="C393">
        <f>Feuil1!U392</f>
        <v>825</v>
      </c>
      <c r="D393" t="str">
        <f>Feuil1!I392</f>
        <v>V55</v>
      </c>
      <c r="E393" t="str">
        <f>Feuil1!J392</f>
        <v>55+</v>
      </c>
      <c r="F393" t="str">
        <f>Feuil1!K392</f>
        <v>M</v>
      </c>
      <c r="G393">
        <f>Feuil1!N392</f>
        <v>10240007</v>
      </c>
      <c r="H393" t="str">
        <f>Feuil1!E392</f>
        <v>T</v>
      </c>
      <c r="I393" s="23">
        <f>Feuil1!P392</f>
        <v>45910</v>
      </c>
      <c r="J393" t="str">
        <f>Feuil1!Q392</f>
        <v>validé</v>
      </c>
      <c r="K393" s="23">
        <f>Feuil1!S392</f>
        <v>45554</v>
      </c>
      <c r="L393" t="str">
        <f>Feuil1!T392</f>
        <v>Attestation autoquestionnaire pour majeur</v>
      </c>
      <c r="M393" s="23">
        <f>Feuil1!H392</f>
        <v>25484</v>
      </c>
      <c r="N393" t="str">
        <f t="shared" si="6"/>
        <v>Compétition</v>
      </c>
    </row>
    <row r="394" spans="1:14" x14ac:dyDescent="0.25">
      <c r="A394">
        <f>Feuil1!D393</f>
        <v>247427</v>
      </c>
      <c r="B394" t="str">
        <f>Feuil1!B393&amp;" "&amp;Feuil1!C393</f>
        <v>PAVAGEAU Julien</v>
      </c>
      <c r="C394">
        <f>Feuil1!U393</f>
        <v>516</v>
      </c>
      <c r="D394" t="str">
        <f>Feuil1!I393</f>
        <v>C1</v>
      </c>
      <c r="E394">
        <f>Feuil1!J393</f>
        <v>-14</v>
      </c>
      <c r="F394" t="str">
        <f>Feuil1!K393</f>
        <v>M</v>
      </c>
      <c r="G394">
        <f>Feuil1!N393</f>
        <v>10240001</v>
      </c>
      <c r="H394" t="str">
        <f>Feuil1!E393</f>
        <v>T</v>
      </c>
      <c r="I394" s="23">
        <f>Feuil1!P393</f>
        <v>45911</v>
      </c>
      <c r="J394" t="str">
        <f>Feuil1!Q393</f>
        <v>validé</v>
      </c>
      <c r="K394" s="23">
        <f>Feuil1!S393</f>
        <v>0</v>
      </c>
      <c r="L394" t="str">
        <f>Feuil1!T393</f>
        <v>Attestation autoquestionnaire pour mineur</v>
      </c>
      <c r="M394" s="23">
        <f>Feuil1!H393</f>
        <v>40962</v>
      </c>
      <c r="N394" t="str">
        <f t="shared" si="6"/>
        <v>Compétition</v>
      </c>
    </row>
    <row r="395" spans="1:14" x14ac:dyDescent="0.25">
      <c r="A395">
        <f>Feuil1!D394</f>
        <v>247096</v>
      </c>
      <c r="B395" t="str">
        <f>Feuil1!B394&amp;" "&amp;Feuil1!C394</f>
        <v>PAVAGEAU Nicolas</v>
      </c>
      <c r="C395">
        <f>Feuil1!U394</f>
        <v>910</v>
      </c>
      <c r="D395" t="str">
        <f>Feuil1!I394</f>
        <v>J4</v>
      </c>
      <c r="E395">
        <f>Feuil1!J394</f>
        <v>-19</v>
      </c>
      <c r="F395" t="str">
        <f>Feuil1!K394</f>
        <v>M</v>
      </c>
      <c r="G395">
        <f>Feuil1!N394</f>
        <v>10240001</v>
      </c>
      <c r="H395" t="str">
        <f>Feuil1!E394</f>
        <v>T</v>
      </c>
      <c r="I395" s="23">
        <f>Feuil1!P394</f>
        <v>45911</v>
      </c>
      <c r="J395" t="str">
        <f>Feuil1!Q394</f>
        <v>validé</v>
      </c>
      <c r="K395" s="23">
        <f>Feuil1!S394</f>
        <v>0</v>
      </c>
      <c r="L395" t="str">
        <f>Feuil1!T394</f>
        <v>Attestation autoquestionnaire pour majeur</v>
      </c>
      <c r="M395" s="23">
        <f>Feuil1!H394</f>
        <v>39203</v>
      </c>
      <c r="N395" t="str">
        <f t="shared" si="6"/>
        <v>Compétition</v>
      </c>
    </row>
    <row r="396" spans="1:14" x14ac:dyDescent="0.25">
      <c r="A396">
        <f>Feuil1!D395</f>
        <v>248098</v>
      </c>
      <c r="B396" t="str">
        <f>Feuil1!B395&amp;" "&amp;Feuil1!C395</f>
        <v>PAVASSIER Antoine</v>
      </c>
      <c r="C396">
        <f>Feuil1!U395</f>
        <v>500</v>
      </c>
      <c r="D396" t="str">
        <f>Feuil1!I395</f>
        <v>V60</v>
      </c>
      <c r="E396" t="str">
        <f>Feuil1!J395</f>
        <v>60+</v>
      </c>
      <c r="F396" t="str">
        <f>Feuil1!K395</f>
        <v>M</v>
      </c>
      <c r="G396">
        <f>Feuil1!N395</f>
        <v>10240020</v>
      </c>
      <c r="H396" t="str">
        <f>Feuil1!E395</f>
        <v>P</v>
      </c>
      <c r="I396" s="23">
        <f>Feuil1!P395</f>
        <v>45919</v>
      </c>
      <c r="J396" t="str">
        <f>Feuil1!Q395</f>
        <v>validé</v>
      </c>
      <c r="K396" s="23">
        <f>Feuil1!S395</f>
        <v>45561</v>
      </c>
      <c r="L396" t="str">
        <f>Feuil1!T395</f>
        <v>Attestation autoquestionnaire pour majeur</v>
      </c>
      <c r="M396" s="23">
        <f>Feuil1!H395</f>
        <v>23076</v>
      </c>
      <c r="N396" t="str">
        <f t="shared" si="6"/>
        <v>Loisir</v>
      </c>
    </row>
    <row r="397" spans="1:14" x14ac:dyDescent="0.25">
      <c r="A397">
        <f>Feuil1!D396</f>
        <v>248425</v>
      </c>
      <c r="B397" t="str">
        <f>Feuil1!B396&amp;" "&amp;Feuil1!C396</f>
        <v>PAY Nathalie</v>
      </c>
      <c r="C397">
        <f>Feuil1!U396</f>
        <v>500</v>
      </c>
      <c r="D397" t="str">
        <f>Feuil1!I396</f>
        <v>V60</v>
      </c>
      <c r="E397" t="str">
        <f>Feuil1!J396</f>
        <v>60+</v>
      </c>
      <c r="F397" t="str">
        <f>Feuil1!K396</f>
        <v>F</v>
      </c>
      <c r="G397">
        <f>Feuil1!N396</f>
        <v>10240014</v>
      </c>
      <c r="H397" t="str">
        <f>Feuil1!E396</f>
        <v>P</v>
      </c>
      <c r="I397" s="23">
        <f>Feuil1!P396</f>
        <v>45926</v>
      </c>
      <c r="J397" t="str">
        <f>Feuil1!Q396</f>
        <v>validé</v>
      </c>
      <c r="K397" s="23">
        <f>Feuil1!S396</f>
        <v>45922</v>
      </c>
      <c r="L397" t="str">
        <f>Feuil1!T396</f>
        <v>Standard</v>
      </c>
      <c r="M397" s="23">
        <f>Feuil1!H396</f>
        <v>23942</v>
      </c>
      <c r="N397" t="str">
        <f t="shared" si="6"/>
        <v>Loisir</v>
      </c>
    </row>
    <row r="398" spans="1:14" x14ac:dyDescent="0.25">
      <c r="A398">
        <f>Feuil1!D397</f>
        <v>33119</v>
      </c>
      <c r="B398" t="str">
        <f>Feuil1!B397&amp;" "&amp;Feuil1!C397</f>
        <v>PEDEMAY Jean-Philippe</v>
      </c>
      <c r="C398">
        <f>Feuil1!U397</f>
        <v>1377</v>
      </c>
      <c r="D398" t="str">
        <f>Feuil1!I397</f>
        <v>V50</v>
      </c>
      <c r="E398" t="str">
        <f>Feuil1!J397</f>
        <v>50+</v>
      </c>
      <c r="F398" t="str">
        <f>Feuil1!K397</f>
        <v>M</v>
      </c>
      <c r="G398">
        <f>Feuil1!N397</f>
        <v>10240020</v>
      </c>
      <c r="H398" t="str">
        <f>Feuil1!E397</f>
        <v>T</v>
      </c>
      <c r="I398" s="23">
        <f>Feuil1!P397</f>
        <v>45890</v>
      </c>
      <c r="J398" t="str">
        <f>Feuil1!Q397</f>
        <v>validé</v>
      </c>
      <c r="K398" s="23">
        <f>Feuil1!S397</f>
        <v>45180</v>
      </c>
      <c r="L398" t="str">
        <f>Feuil1!T397</f>
        <v>Attestation autoquestionnaire pour majeur</v>
      </c>
      <c r="M398" s="23">
        <f>Feuil1!H397</f>
        <v>27296</v>
      </c>
      <c r="N398" t="str">
        <f t="shared" si="6"/>
        <v>Compétition</v>
      </c>
    </row>
    <row r="399" spans="1:14" x14ac:dyDescent="0.25">
      <c r="A399">
        <f>Feuil1!D398</f>
        <v>248413</v>
      </c>
      <c r="B399" t="str">
        <f>Feuil1!B398&amp;" "&amp;Feuil1!C398</f>
        <v>PEREIRA Edgar</v>
      </c>
      <c r="C399">
        <f>Feuil1!U398</f>
        <v>500</v>
      </c>
      <c r="D399" t="str">
        <f>Feuil1!I398</f>
        <v>M2</v>
      </c>
      <c r="E399">
        <f>Feuil1!J398</f>
        <v>-13</v>
      </c>
      <c r="F399" t="str">
        <f>Feuil1!K398</f>
        <v>M</v>
      </c>
      <c r="G399">
        <f>Feuil1!N398</f>
        <v>10240020</v>
      </c>
      <c r="H399" t="str">
        <f>Feuil1!E398</f>
        <v>P</v>
      </c>
      <c r="I399" s="23">
        <f>Feuil1!P398</f>
        <v>45906</v>
      </c>
      <c r="J399" t="str">
        <f>Feuil1!Q398</f>
        <v>validé</v>
      </c>
      <c r="K399" s="23">
        <f>Feuil1!S398</f>
        <v>0</v>
      </c>
      <c r="L399" t="str">
        <f>Feuil1!T398</f>
        <v>Attestation autoquestionnaire pour mineur</v>
      </c>
      <c r="M399" s="23">
        <f>Feuil1!H398</f>
        <v>41578</v>
      </c>
      <c r="N399" t="str">
        <f t="shared" si="6"/>
        <v>Loisir</v>
      </c>
    </row>
    <row r="400" spans="1:14" x14ac:dyDescent="0.25">
      <c r="A400">
        <f>Feuil1!D399</f>
        <v>248481</v>
      </c>
      <c r="B400" t="str">
        <f>Feuil1!B399&amp;" "&amp;Feuil1!C399</f>
        <v>PEREIRA ENCHILL Soan</v>
      </c>
      <c r="C400">
        <f>Feuil1!U399</f>
        <v>500</v>
      </c>
      <c r="D400" t="str">
        <f>Feuil1!I399</f>
        <v>C2</v>
      </c>
      <c r="E400">
        <f>Feuil1!J399</f>
        <v>-15</v>
      </c>
      <c r="F400" t="str">
        <f>Feuil1!K399</f>
        <v>M</v>
      </c>
      <c r="G400">
        <f>Feuil1!N399</f>
        <v>10240018</v>
      </c>
      <c r="H400" t="str">
        <f>Feuil1!E399</f>
        <v>P</v>
      </c>
      <c r="I400" s="23">
        <f>Feuil1!P399</f>
        <v>45919</v>
      </c>
      <c r="J400" t="str">
        <f>Feuil1!Q399</f>
        <v>validé</v>
      </c>
      <c r="K400" s="23">
        <f>Feuil1!S399</f>
        <v>0</v>
      </c>
      <c r="L400" t="str">
        <f>Feuil1!T399</f>
        <v>Attestation autoquestionnaire pour mineur</v>
      </c>
      <c r="M400" s="23">
        <f>Feuil1!H399</f>
        <v>40748</v>
      </c>
      <c r="N400" t="str">
        <f t="shared" si="6"/>
        <v>Loisir</v>
      </c>
    </row>
    <row r="401" spans="1:14" x14ac:dyDescent="0.25">
      <c r="A401">
        <f>Feuil1!D400</f>
        <v>289792</v>
      </c>
      <c r="B401" t="str">
        <f>Feuil1!B400&amp;" "&amp;Feuil1!C400</f>
        <v>PERET Claude</v>
      </c>
      <c r="C401">
        <f>Feuil1!U400</f>
        <v>500</v>
      </c>
      <c r="D401" t="str">
        <f>Feuil1!I400</f>
        <v>V70</v>
      </c>
      <c r="E401" t="str">
        <f>Feuil1!J400</f>
        <v>70+</v>
      </c>
      <c r="F401" t="str">
        <f>Feuil1!K400</f>
        <v>M</v>
      </c>
      <c r="G401">
        <f>Feuil1!N400</f>
        <v>10240020</v>
      </c>
      <c r="H401" t="str">
        <f>Feuil1!E400</f>
        <v>P</v>
      </c>
      <c r="I401" s="23">
        <f>Feuil1!P400</f>
        <v>45906</v>
      </c>
      <c r="J401" t="str">
        <f>Feuil1!Q400</f>
        <v>validé</v>
      </c>
      <c r="K401" s="23">
        <f>Feuil1!S400</f>
        <v>45623</v>
      </c>
      <c r="L401" t="str">
        <f>Feuil1!T400</f>
        <v>Attestation autoquestionnaire pour majeur</v>
      </c>
      <c r="M401" s="23">
        <f>Feuil1!H400</f>
        <v>19535</v>
      </c>
      <c r="N401" t="str">
        <f t="shared" si="6"/>
        <v>Loisir</v>
      </c>
    </row>
    <row r="402" spans="1:14" x14ac:dyDescent="0.25">
      <c r="A402">
        <f>Feuil1!D401</f>
        <v>247209</v>
      </c>
      <c r="B402" t="str">
        <f>Feuil1!B401&amp;" "&amp;Feuil1!C401</f>
        <v>PEREZ Enzo</v>
      </c>
      <c r="C402">
        <f>Feuil1!U401</f>
        <v>1413</v>
      </c>
      <c r="D402" t="str">
        <f>Feuil1!I401</f>
        <v>J2</v>
      </c>
      <c r="E402">
        <f>Feuil1!J401</f>
        <v>-17</v>
      </c>
      <c r="F402" t="str">
        <f>Feuil1!K401</f>
        <v>M</v>
      </c>
      <c r="G402">
        <f>Feuil1!N401</f>
        <v>10240020</v>
      </c>
      <c r="H402" t="str">
        <f>Feuil1!E401</f>
        <v>T</v>
      </c>
      <c r="I402" s="23">
        <f>Feuil1!P401</f>
        <v>45906</v>
      </c>
      <c r="J402" t="str">
        <f>Feuil1!Q401</f>
        <v>validé</v>
      </c>
      <c r="K402" s="23">
        <f>Feuil1!S401</f>
        <v>0</v>
      </c>
      <c r="L402" t="str">
        <f>Feuil1!T401</f>
        <v>Attestation autoquestionnaire pour mineur</v>
      </c>
      <c r="M402" s="23">
        <f>Feuil1!H401</f>
        <v>40105</v>
      </c>
      <c r="N402" t="str">
        <f t="shared" si="6"/>
        <v>Compétition</v>
      </c>
    </row>
    <row r="403" spans="1:14" x14ac:dyDescent="0.25">
      <c r="A403">
        <f>Feuil1!D402</f>
        <v>247983</v>
      </c>
      <c r="B403" t="str">
        <f>Feuil1!B402&amp;" "&amp;Feuil1!C402</f>
        <v>PERIER Gérard</v>
      </c>
      <c r="C403">
        <f>Feuil1!U402</f>
        <v>500</v>
      </c>
      <c r="D403" t="str">
        <f>Feuil1!I402</f>
        <v>V60</v>
      </c>
      <c r="E403" t="str">
        <f>Feuil1!J402</f>
        <v>60+</v>
      </c>
      <c r="F403" t="str">
        <f>Feuil1!K402</f>
        <v>M</v>
      </c>
      <c r="G403">
        <f>Feuil1!N402</f>
        <v>10240039</v>
      </c>
      <c r="H403" t="str">
        <f>Feuil1!E402</f>
        <v>P</v>
      </c>
      <c r="I403" s="23">
        <f>Feuil1!P402</f>
        <v>45868</v>
      </c>
      <c r="J403" t="str">
        <f>Feuil1!Q402</f>
        <v>validé</v>
      </c>
      <c r="K403" s="23">
        <f>Feuil1!S402</f>
        <v>45204</v>
      </c>
      <c r="L403" t="str">
        <f>Feuil1!T402</f>
        <v>Attestation autoquestionnaire pour majeur</v>
      </c>
      <c r="M403" s="23">
        <f>Feuil1!H402</f>
        <v>22811</v>
      </c>
      <c r="N403" t="str">
        <f t="shared" si="6"/>
        <v>Loisir</v>
      </c>
    </row>
    <row r="404" spans="1:14" x14ac:dyDescent="0.25">
      <c r="A404">
        <f>Feuil1!D403</f>
        <v>248186</v>
      </c>
      <c r="B404" t="str">
        <f>Feuil1!B403&amp;" "&amp;Feuil1!C403</f>
        <v>PERRIGAULT Clement</v>
      </c>
      <c r="C404">
        <f>Feuil1!U403</f>
        <v>500</v>
      </c>
      <c r="D404" t="str">
        <f>Feuil1!I403</f>
        <v>C1</v>
      </c>
      <c r="E404">
        <f>Feuil1!J403</f>
        <v>-14</v>
      </c>
      <c r="F404" t="str">
        <f>Feuil1!K403</f>
        <v>M</v>
      </c>
      <c r="G404">
        <f>Feuil1!N403</f>
        <v>10240020</v>
      </c>
      <c r="H404" t="str">
        <f>Feuil1!E403</f>
        <v>P</v>
      </c>
      <c r="I404" s="23">
        <f>Feuil1!P403</f>
        <v>45906</v>
      </c>
      <c r="J404" t="str">
        <f>Feuil1!Q403</f>
        <v>validé</v>
      </c>
      <c r="K404" s="23">
        <f>Feuil1!S403</f>
        <v>0</v>
      </c>
      <c r="L404" t="str">
        <f>Feuil1!T403</f>
        <v>Attestation autoquestionnaire pour mineur</v>
      </c>
      <c r="M404" s="23">
        <f>Feuil1!H403</f>
        <v>41212</v>
      </c>
      <c r="N404" t="str">
        <f t="shared" si="6"/>
        <v>Loisir</v>
      </c>
    </row>
    <row r="405" spans="1:14" x14ac:dyDescent="0.25">
      <c r="A405">
        <f>Feuil1!D404</f>
        <v>4917869</v>
      </c>
      <c r="B405" t="str">
        <f>Feuil1!B404&amp;" "&amp;Feuil1!C404</f>
        <v>PERROT Thierry</v>
      </c>
      <c r="C405">
        <f>Feuil1!U404</f>
        <v>782</v>
      </c>
      <c r="D405" t="str">
        <f>Feuil1!I404</f>
        <v>V60</v>
      </c>
      <c r="E405" t="str">
        <f>Feuil1!J404</f>
        <v>60+</v>
      </c>
      <c r="F405" t="str">
        <f>Feuil1!K404</f>
        <v>M</v>
      </c>
      <c r="G405">
        <f>Feuil1!N404</f>
        <v>10240001</v>
      </c>
      <c r="H405" t="str">
        <f>Feuil1!E404</f>
        <v>P</v>
      </c>
      <c r="I405" s="23">
        <f>Feuil1!P404</f>
        <v>45921</v>
      </c>
      <c r="J405" t="str">
        <f>Feuil1!Q404</f>
        <v>validé</v>
      </c>
      <c r="K405" s="23">
        <f>Feuil1!S404</f>
        <v>45916</v>
      </c>
      <c r="L405" t="str">
        <f>Feuil1!T404</f>
        <v>Standard</v>
      </c>
      <c r="M405" s="23">
        <f>Feuil1!H404</f>
        <v>23788</v>
      </c>
      <c r="N405" t="str">
        <f t="shared" si="6"/>
        <v>Loisir</v>
      </c>
    </row>
    <row r="406" spans="1:14" x14ac:dyDescent="0.25">
      <c r="A406">
        <f>Feuil1!D405</f>
        <v>247711</v>
      </c>
      <c r="B406" t="str">
        <f>Feuil1!B405&amp;" "&amp;Feuil1!C405</f>
        <v>PESENTI Carole</v>
      </c>
      <c r="C406">
        <f>Feuil1!U405</f>
        <v>510</v>
      </c>
      <c r="D406" t="str">
        <f>Feuil1!I405</f>
        <v>V45</v>
      </c>
      <c r="E406" t="str">
        <f>Feuil1!J405</f>
        <v>45+</v>
      </c>
      <c r="F406" t="str">
        <f>Feuil1!K405</f>
        <v>F</v>
      </c>
      <c r="G406">
        <f>Feuil1!N405</f>
        <v>10240030</v>
      </c>
      <c r="H406" t="str">
        <f>Feuil1!E405</f>
        <v>T</v>
      </c>
      <c r="I406" s="23">
        <f>Feuil1!P405</f>
        <v>45914</v>
      </c>
      <c r="J406" t="str">
        <f>Feuil1!Q405</f>
        <v>validé</v>
      </c>
      <c r="K406" s="23">
        <f>Feuil1!S405</f>
        <v>45181</v>
      </c>
      <c r="L406" t="str">
        <f>Feuil1!T405</f>
        <v>Attestation autoquestionnaire pour majeur</v>
      </c>
      <c r="M406" s="23">
        <f>Feuil1!H405</f>
        <v>29131</v>
      </c>
      <c r="N406" t="str">
        <f t="shared" si="6"/>
        <v>Compétition</v>
      </c>
    </row>
    <row r="407" spans="1:14" x14ac:dyDescent="0.25">
      <c r="A407">
        <f>Feuil1!D406</f>
        <v>248496</v>
      </c>
      <c r="B407" t="str">
        <f>Feuil1!B406&amp;" "&amp;Feuil1!C406</f>
        <v>PESTOURIE Victoria</v>
      </c>
      <c r="C407">
        <f>Feuil1!U406</f>
        <v>500</v>
      </c>
      <c r="D407" t="str">
        <f>Feuil1!I406</f>
        <v>P</v>
      </c>
      <c r="E407">
        <f>Feuil1!J406</f>
        <v>-9</v>
      </c>
      <c r="F407" t="str">
        <f>Feuil1!K406</f>
        <v>F</v>
      </c>
      <c r="G407">
        <f>Feuil1!N406</f>
        <v>10240007</v>
      </c>
      <c r="H407" t="str">
        <f>Feuil1!E406</f>
        <v>P</v>
      </c>
      <c r="I407" s="23">
        <f>Feuil1!P406</f>
        <v>45924</v>
      </c>
      <c r="J407" t="str">
        <f>Feuil1!Q406</f>
        <v>validé</v>
      </c>
      <c r="K407" s="23">
        <f>Feuil1!S406</f>
        <v>0</v>
      </c>
      <c r="L407" t="str">
        <f>Feuil1!T406</f>
        <v>Attestation autoquestionnaire pour mineur</v>
      </c>
      <c r="M407" s="23">
        <f>Feuil1!H406</f>
        <v>42934</v>
      </c>
      <c r="N407" t="str">
        <f t="shared" si="6"/>
        <v>Loisir</v>
      </c>
    </row>
    <row r="408" spans="1:14" x14ac:dyDescent="0.25">
      <c r="A408">
        <f>Feuil1!D407</f>
        <v>3337307</v>
      </c>
      <c r="B408" t="str">
        <f>Feuil1!B407&amp;" "&amp;Feuil1!C407</f>
        <v>PEYRAT Paul</v>
      </c>
      <c r="C408">
        <f>Feuil1!U407</f>
        <v>750</v>
      </c>
      <c r="D408" t="str">
        <f>Feuil1!I407</f>
        <v>S</v>
      </c>
      <c r="E408">
        <f>Feuil1!J407</f>
        <v>-40</v>
      </c>
      <c r="F408" t="str">
        <f>Feuil1!K407</f>
        <v>M</v>
      </c>
      <c r="G408">
        <f>Feuil1!N407</f>
        <v>10240015</v>
      </c>
      <c r="H408" t="str">
        <f>Feuil1!E407</f>
        <v>T</v>
      </c>
      <c r="I408" s="23">
        <f>Feuil1!P407</f>
        <v>45912</v>
      </c>
      <c r="J408" t="str">
        <f>Feuil1!Q407</f>
        <v>validé</v>
      </c>
      <c r="K408" s="23">
        <f>Feuil1!S407</f>
        <v>45061</v>
      </c>
      <c r="L408" t="str">
        <f>Feuil1!T407</f>
        <v>Attestation autoquestionnaire pour majeur</v>
      </c>
      <c r="M408" s="23">
        <f>Feuil1!H407</f>
        <v>35256</v>
      </c>
      <c r="N408" t="str">
        <f t="shared" si="6"/>
        <v>Compétition</v>
      </c>
    </row>
    <row r="409" spans="1:14" x14ac:dyDescent="0.25">
      <c r="A409">
        <f>Feuil1!D408</f>
        <v>247677</v>
      </c>
      <c r="B409" t="str">
        <f>Feuil1!B408&amp;" "&amp;Feuil1!C408</f>
        <v>PEYREBRUNE Didier</v>
      </c>
      <c r="C409">
        <f>Feuil1!U408</f>
        <v>500</v>
      </c>
      <c r="D409" t="str">
        <f>Feuil1!I408</f>
        <v>V70</v>
      </c>
      <c r="E409" t="str">
        <f>Feuil1!J408</f>
        <v>70+</v>
      </c>
      <c r="F409" t="str">
        <f>Feuil1!K408</f>
        <v>M</v>
      </c>
      <c r="G409">
        <f>Feuil1!N408</f>
        <v>10240020</v>
      </c>
      <c r="H409" t="str">
        <f>Feuil1!E408</f>
        <v>P</v>
      </c>
      <c r="I409" s="23">
        <f>Feuil1!P408</f>
        <v>45924</v>
      </c>
      <c r="J409" t="str">
        <f>Feuil1!Q408</f>
        <v>validé</v>
      </c>
      <c r="K409" s="23">
        <f>Feuil1!S408</f>
        <v>45923</v>
      </c>
      <c r="L409" t="str">
        <f>Feuil1!T408</f>
        <v>Standard</v>
      </c>
      <c r="M409" s="23">
        <f>Feuil1!H408</f>
        <v>19828</v>
      </c>
      <c r="N409" t="str">
        <f t="shared" si="6"/>
        <v>Loisir</v>
      </c>
    </row>
    <row r="410" spans="1:14" x14ac:dyDescent="0.25">
      <c r="A410">
        <f>Feuil1!D409</f>
        <v>248524</v>
      </c>
      <c r="B410" t="str">
        <f>Feuil1!B409&amp;" "&amp;Feuil1!C409</f>
        <v>PEYRONIE Michèle</v>
      </c>
      <c r="C410">
        <f>Feuil1!U409</f>
        <v>500</v>
      </c>
      <c r="D410" t="str">
        <f>Feuil1!I409</f>
        <v>V55</v>
      </c>
      <c r="E410" t="str">
        <f>Feuil1!J409</f>
        <v>55+</v>
      </c>
      <c r="F410" t="str">
        <f>Feuil1!K409</f>
        <v>F</v>
      </c>
      <c r="G410">
        <f>Feuil1!N409</f>
        <v>10240002</v>
      </c>
      <c r="H410" t="str">
        <f>Feuil1!E409</f>
        <v>P</v>
      </c>
      <c r="I410" s="23">
        <f>Feuil1!P409</f>
        <v>45927</v>
      </c>
      <c r="J410" t="str">
        <f>Feuil1!Q409</f>
        <v>validé</v>
      </c>
      <c r="K410" s="23">
        <f>Feuil1!S409</f>
        <v>45923</v>
      </c>
      <c r="L410" t="str">
        <f>Feuil1!T409</f>
        <v>Standard</v>
      </c>
      <c r="M410" s="23">
        <f>Feuil1!H409</f>
        <v>24970</v>
      </c>
      <c r="N410" t="str">
        <f t="shared" si="6"/>
        <v>Loisir</v>
      </c>
    </row>
    <row r="411" spans="1:14" x14ac:dyDescent="0.25">
      <c r="A411">
        <f>Feuil1!D410</f>
        <v>245976</v>
      </c>
      <c r="B411" t="str">
        <f>Feuil1!B410&amp;" "&amp;Feuil1!C410</f>
        <v>PEYRUCHAUD Bernard</v>
      </c>
      <c r="C411">
        <f>Feuil1!U410</f>
        <v>500</v>
      </c>
      <c r="D411" t="str">
        <f>Feuil1!I410</f>
        <v>V55</v>
      </c>
      <c r="E411" t="str">
        <f>Feuil1!J410</f>
        <v>55+</v>
      </c>
      <c r="F411" t="str">
        <f>Feuil1!K410</f>
        <v>M</v>
      </c>
      <c r="G411">
        <f>Feuil1!N410</f>
        <v>10240006</v>
      </c>
      <c r="H411" t="str">
        <f>Feuil1!E410</f>
        <v>P</v>
      </c>
      <c r="I411" s="23">
        <f>Feuil1!P410</f>
        <v>45909</v>
      </c>
      <c r="J411" t="str">
        <f>Feuil1!Q410</f>
        <v>validé</v>
      </c>
      <c r="K411" s="23">
        <f>Feuil1!S410</f>
        <v>45544</v>
      </c>
      <c r="L411" t="str">
        <f>Feuil1!T410</f>
        <v>Attestation autoquestionnaire pour majeur</v>
      </c>
      <c r="M411" s="23">
        <f>Feuil1!H410</f>
        <v>25452</v>
      </c>
      <c r="N411" t="str">
        <f t="shared" si="6"/>
        <v>Loisir</v>
      </c>
    </row>
    <row r="412" spans="1:14" x14ac:dyDescent="0.25">
      <c r="A412">
        <f>Feuil1!D411</f>
        <v>248141</v>
      </c>
      <c r="B412" t="str">
        <f>Feuil1!B411&amp;" "&amp;Feuil1!C411</f>
        <v>PICOT Enzo</v>
      </c>
      <c r="C412">
        <f>Feuil1!U411</f>
        <v>576</v>
      </c>
      <c r="D412" t="str">
        <f>Feuil1!I411</f>
        <v>C2</v>
      </c>
      <c r="E412">
        <f>Feuil1!J411</f>
        <v>-15</v>
      </c>
      <c r="F412" t="str">
        <f>Feuil1!K411</f>
        <v>M</v>
      </c>
      <c r="G412">
        <f>Feuil1!N411</f>
        <v>10240007</v>
      </c>
      <c r="H412" t="str">
        <f>Feuil1!E411</f>
        <v>T</v>
      </c>
      <c r="I412" s="23">
        <f>Feuil1!P411</f>
        <v>45917</v>
      </c>
      <c r="J412" t="str">
        <f>Feuil1!Q411</f>
        <v>validé</v>
      </c>
      <c r="K412" s="23">
        <f>Feuil1!S411</f>
        <v>0</v>
      </c>
      <c r="L412" t="str">
        <f>Feuil1!T411</f>
        <v>Attestation autoquestionnaire pour mineur</v>
      </c>
      <c r="M412" s="23">
        <f>Feuil1!H411</f>
        <v>40821</v>
      </c>
      <c r="N412" t="str">
        <f t="shared" si="6"/>
        <v>Compétition</v>
      </c>
    </row>
    <row r="413" spans="1:14" x14ac:dyDescent="0.25">
      <c r="A413">
        <f>Feuil1!D412</f>
        <v>183241</v>
      </c>
      <c r="B413" t="str">
        <f>Feuil1!B412&amp;" "&amp;Feuil1!C412</f>
        <v>PIDANCE Helene</v>
      </c>
      <c r="C413">
        <f>Feuil1!U412</f>
        <v>727</v>
      </c>
      <c r="D413" t="str">
        <f>Feuil1!I412</f>
        <v>V40</v>
      </c>
      <c r="E413" t="str">
        <f>Feuil1!J412</f>
        <v>40+</v>
      </c>
      <c r="F413" t="str">
        <f>Feuil1!K412</f>
        <v>F</v>
      </c>
      <c r="G413">
        <f>Feuil1!N412</f>
        <v>10240020</v>
      </c>
      <c r="H413" t="str">
        <f>Feuil1!E412</f>
        <v>T</v>
      </c>
      <c r="I413" s="23">
        <f>Feuil1!P412</f>
        <v>45915</v>
      </c>
      <c r="J413" t="str">
        <f>Feuil1!Q412</f>
        <v>validé</v>
      </c>
      <c r="K413" s="23">
        <f>Feuil1!S412</f>
        <v>45879</v>
      </c>
      <c r="L413" t="str">
        <f>Feuil1!T412</f>
        <v>Standard</v>
      </c>
      <c r="M413" s="23">
        <f>Feuil1!H412</f>
        <v>31102</v>
      </c>
      <c r="N413" t="str">
        <f t="shared" si="6"/>
        <v>Compétition</v>
      </c>
    </row>
    <row r="414" spans="1:14" x14ac:dyDescent="0.25">
      <c r="A414">
        <f>Feuil1!D413</f>
        <v>247491</v>
      </c>
      <c r="B414" t="str">
        <f>Feuil1!B413&amp;" "&amp;Feuil1!C413</f>
        <v>PIEYRE Charly</v>
      </c>
      <c r="C414">
        <f>Feuil1!U413</f>
        <v>500</v>
      </c>
      <c r="D414" t="str">
        <f>Feuil1!I413</f>
        <v>M1</v>
      </c>
      <c r="E414">
        <f>Feuil1!J413</f>
        <v>-12</v>
      </c>
      <c r="F414" t="str">
        <f>Feuil1!K413</f>
        <v>M</v>
      </c>
      <c r="G414">
        <f>Feuil1!N413</f>
        <v>10240015</v>
      </c>
      <c r="H414" t="str">
        <f>Feuil1!E413</f>
        <v>T</v>
      </c>
      <c r="I414" s="23">
        <f>Feuil1!P413</f>
        <v>45912</v>
      </c>
      <c r="J414" t="str">
        <f>Feuil1!Q413</f>
        <v>validé</v>
      </c>
      <c r="K414" s="23">
        <f>Feuil1!S413</f>
        <v>0</v>
      </c>
      <c r="L414" t="str">
        <f>Feuil1!T413</f>
        <v>Attestation autoquestionnaire pour mineur</v>
      </c>
      <c r="M414" s="23">
        <f>Feuil1!H413</f>
        <v>41973</v>
      </c>
      <c r="N414" t="str">
        <f t="shared" si="6"/>
        <v>Compétition</v>
      </c>
    </row>
    <row r="415" spans="1:14" x14ac:dyDescent="0.25">
      <c r="A415">
        <f>Feuil1!D414</f>
        <v>248356</v>
      </c>
      <c r="B415" t="str">
        <f>Feuil1!B414&amp;" "&amp;Feuil1!C414</f>
        <v>PIEYRE Marina</v>
      </c>
      <c r="C415">
        <f>Feuil1!U414</f>
        <v>500</v>
      </c>
      <c r="D415" t="str">
        <f>Feuil1!I414</f>
        <v>V40</v>
      </c>
      <c r="E415" t="str">
        <f>Feuil1!J414</f>
        <v>40+</v>
      </c>
      <c r="F415" t="str">
        <f>Feuil1!K414</f>
        <v>F</v>
      </c>
      <c r="G415">
        <f>Feuil1!N414</f>
        <v>10240015</v>
      </c>
      <c r="H415" t="str">
        <f>Feuil1!E414</f>
        <v>P</v>
      </c>
      <c r="I415" s="23">
        <f>Feuil1!P414</f>
        <v>45912</v>
      </c>
      <c r="J415" t="str">
        <f>Feuil1!Q414</f>
        <v>validé</v>
      </c>
      <c r="K415" s="23">
        <f>Feuil1!S414</f>
        <v>45611</v>
      </c>
      <c r="L415" t="str">
        <f>Feuil1!T414</f>
        <v>Attestation autoquestionnaire pour majeur</v>
      </c>
      <c r="M415" s="23">
        <f>Feuil1!H414</f>
        <v>30865</v>
      </c>
      <c r="N415" t="str">
        <f t="shared" si="6"/>
        <v>Loisir</v>
      </c>
    </row>
    <row r="416" spans="1:14" x14ac:dyDescent="0.25">
      <c r="A416">
        <f>Feuil1!D415</f>
        <v>346768</v>
      </c>
      <c r="B416" t="str">
        <f>Feuil1!B415&amp;" "&amp;Feuil1!C415</f>
        <v>PIEYRE Olivier</v>
      </c>
      <c r="C416">
        <f>Feuil1!U415</f>
        <v>1212</v>
      </c>
      <c r="D416" t="str">
        <f>Feuil1!I415</f>
        <v>V40</v>
      </c>
      <c r="E416" t="str">
        <f>Feuil1!J415</f>
        <v>40+</v>
      </c>
      <c r="F416" t="str">
        <f>Feuil1!K415</f>
        <v>M</v>
      </c>
      <c r="G416">
        <f>Feuil1!N415</f>
        <v>10240015</v>
      </c>
      <c r="H416" t="str">
        <f>Feuil1!E415</f>
        <v>A</v>
      </c>
      <c r="I416" s="23">
        <f>Feuil1!P415</f>
        <v>45856</v>
      </c>
      <c r="J416" t="str">
        <f>Feuil1!Q415</f>
        <v>validé</v>
      </c>
      <c r="K416" s="23">
        <f>Feuil1!S415</f>
        <v>44816</v>
      </c>
      <c r="L416" t="str">
        <f>Feuil1!T415</f>
        <v>Attestation autoquestionnaire pour majeur</v>
      </c>
      <c r="M416" s="23">
        <f>Feuil1!H415</f>
        <v>29740</v>
      </c>
      <c r="N416" t="str">
        <f t="shared" si="6"/>
        <v>Dirigeant</v>
      </c>
    </row>
    <row r="417" spans="1:14" x14ac:dyDescent="0.25">
      <c r="A417">
        <f>Feuil1!D416</f>
        <v>5936921</v>
      </c>
      <c r="B417" t="str">
        <f>Feuil1!B416&amp;" "&amp;Feuil1!C416</f>
        <v>PIGEON Pascal</v>
      </c>
      <c r="C417">
        <f>Feuil1!U416</f>
        <v>822</v>
      </c>
      <c r="D417" t="str">
        <f>Feuil1!I416</f>
        <v>V45</v>
      </c>
      <c r="E417" t="str">
        <f>Feuil1!J416</f>
        <v>45+</v>
      </c>
      <c r="F417" t="str">
        <f>Feuil1!K416</f>
        <v>M</v>
      </c>
      <c r="G417">
        <f>Feuil1!N416</f>
        <v>10240007</v>
      </c>
      <c r="H417" t="str">
        <f>Feuil1!E416</f>
        <v>P</v>
      </c>
      <c r="I417" s="23">
        <f>Feuil1!P416</f>
        <v>45924</v>
      </c>
      <c r="J417" t="str">
        <f>Feuil1!Q416</f>
        <v>validé</v>
      </c>
      <c r="K417" s="23">
        <f>Feuil1!S416</f>
        <v>44851</v>
      </c>
      <c r="L417" t="str">
        <f>Feuil1!T416</f>
        <v>Attestation autoquestionnaire pour majeur</v>
      </c>
      <c r="M417" s="23">
        <f>Feuil1!H416</f>
        <v>28226</v>
      </c>
      <c r="N417" t="str">
        <f t="shared" si="6"/>
        <v>Loisir</v>
      </c>
    </row>
    <row r="418" spans="1:14" x14ac:dyDescent="0.25">
      <c r="A418">
        <f>Feuil1!D417</f>
        <v>248032</v>
      </c>
      <c r="B418" t="str">
        <f>Feuil1!B417&amp;" "&amp;Feuil1!C417</f>
        <v>PILLOT Olivier</v>
      </c>
      <c r="C418">
        <f>Feuil1!U417</f>
        <v>573</v>
      </c>
      <c r="D418" t="str">
        <f>Feuil1!I417</f>
        <v>V45</v>
      </c>
      <c r="E418" t="str">
        <f>Feuil1!J417</f>
        <v>45+</v>
      </c>
      <c r="F418" t="str">
        <f>Feuil1!K417</f>
        <v>M</v>
      </c>
      <c r="G418">
        <f>Feuil1!N417</f>
        <v>10240020</v>
      </c>
      <c r="H418" t="str">
        <f>Feuil1!E417</f>
        <v>T</v>
      </c>
      <c r="I418" s="23">
        <f>Feuil1!P417</f>
        <v>45906</v>
      </c>
      <c r="J418" t="str">
        <f>Feuil1!Q417</f>
        <v>validé</v>
      </c>
      <c r="K418" s="23">
        <f>Feuil1!S417</f>
        <v>45128</v>
      </c>
      <c r="L418" t="str">
        <f>Feuil1!T417</f>
        <v>Attestation autoquestionnaire pour majeur</v>
      </c>
      <c r="M418" s="23">
        <f>Feuil1!H417</f>
        <v>27970</v>
      </c>
      <c r="N418" t="str">
        <f t="shared" si="6"/>
        <v>Compétition</v>
      </c>
    </row>
    <row r="419" spans="1:14" x14ac:dyDescent="0.25">
      <c r="A419">
        <f>Feuil1!D418</f>
        <v>248187</v>
      </c>
      <c r="B419" t="str">
        <f>Feuil1!B418&amp;" "&amp;Feuil1!C418</f>
        <v>PIRON Ethan</v>
      </c>
      <c r="C419">
        <f>Feuil1!U418</f>
        <v>500</v>
      </c>
      <c r="D419" t="str">
        <f>Feuil1!I418</f>
        <v>C1</v>
      </c>
      <c r="E419">
        <f>Feuil1!J418</f>
        <v>-14</v>
      </c>
      <c r="F419" t="str">
        <f>Feuil1!K418</f>
        <v>M</v>
      </c>
      <c r="G419">
        <f>Feuil1!N418</f>
        <v>10240020</v>
      </c>
      <c r="H419" t="str">
        <f>Feuil1!E418</f>
        <v>T</v>
      </c>
      <c r="I419" s="23">
        <f>Feuil1!P418</f>
        <v>45917</v>
      </c>
      <c r="J419" t="str">
        <f>Feuil1!Q418</f>
        <v>validé</v>
      </c>
      <c r="K419" s="23">
        <f>Feuil1!S418</f>
        <v>0</v>
      </c>
      <c r="L419" t="str">
        <f>Feuil1!T418</f>
        <v>Attestation autoquestionnaire pour mineur</v>
      </c>
      <c r="M419" s="23">
        <f>Feuil1!H418</f>
        <v>40959</v>
      </c>
      <c r="N419" t="str">
        <f t="shared" si="6"/>
        <v>Compétition</v>
      </c>
    </row>
    <row r="420" spans="1:14" x14ac:dyDescent="0.25">
      <c r="A420">
        <f>Feuil1!D419</f>
        <v>248414</v>
      </c>
      <c r="B420" t="str">
        <f>Feuil1!B419&amp;" "&amp;Feuil1!C419</f>
        <v>POINT Timothée</v>
      </c>
      <c r="C420">
        <f>Feuil1!U419</f>
        <v>500</v>
      </c>
      <c r="D420" t="str">
        <f>Feuil1!I419</f>
        <v>C1</v>
      </c>
      <c r="E420">
        <f>Feuil1!J419</f>
        <v>-14</v>
      </c>
      <c r="F420" t="str">
        <f>Feuil1!K419</f>
        <v>M</v>
      </c>
      <c r="G420">
        <f>Feuil1!N419</f>
        <v>10240030</v>
      </c>
      <c r="H420" t="str">
        <f>Feuil1!E419</f>
        <v>P</v>
      </c>
      <c r="I420" s="23">
        <f>Feuil1!P419</f>
        <v>45921</v>
      </c>
      <c r="J420" t="str">
        <f>Feuil1!Q419</f>
        <v>validé</v>
      </c>
      <c r="K420" s="23">
        <f>Feuil1!S419</f>
        <v>0</v>
      </c>
      <c r="L420" t="str">
        <f>Feuil1!T419</f>
        <v>Attestation autoquestionnaire pour mineur</v>
      </c>
      <c r="M420" s="23">
        <f>Feuil1!H419</f>
        <v>41255</v>
      </c>
      <c r="N420" t="str">
        <f t="shared" si="6"/>
        <v>Loisir</v>
      </c>
    </row>
    <row r="421" spans="1:14" x14ac:dyDescent="0.25">
      <c r="A421">
        <f>Feuil1!D420</f>
        <v>241483</v>
      </c>
      <c r="B421" t="str">
        <f>Feuil1!B420&amp;" "&amp;Feuil1!C420</f>
        <v>POMAREDE Julien</v>
      </c>
      <c r="C421">
        <f>Feuil1!U420</f>
        <v>1501</v>
      </c>
      <c r="D421" t="str">
        <f>Feuil1!I420</f>
        <v>V40</v>
      </c>
      <c r="E421" t="str">
        <f>Feuil1!J420</f>
        <v>40+</v>
      </c>
      <c r="F421" t="str">
        <f>Feuil1!K420</f>
        <v>M</v>
      </c>
      <c r="G421">
        <f>Feuil1!N420</f>
        <v>10240001</v>
      </c>
      <c r="H421" t="str">
        <f>Feuil1!E420</f>
        <v>T</v>
      </c>
      <c r="I421" s="23">
        <f>Feuil1!P420</f>
        <v>45911</v>
      </c>
      <c r="J421" t="str">
        <f>Feuil1!Q420</f>
        <v>validé</v>
      </c>
      <c r="K421" s="23">
        <f>Feuil1!S420</f>
        <v>44810</v>
      </c>
      <c r="L421" t="str">
        <f>Feuil1!T420</f>
        <v>Attestation autoquestionnaire pour majeur</v>
      </c>
      <c r="M421" s="23">
        <f>Feuil1!H420</f>
        <v>29818</v>
      </c>
      <c r="N421" t="str">
        <f t="shared" si="6"/>
        <v>Compétition</v>
      </c>
    </row>
    <row r="422" spans="1:14" x14ac:dyDescent="0.25">
      <c r="A422">
        <f>Feuil1!D421</f>
        <v>248530</v>
      </c>
      <c r="B422" t="str">
        <f>Feuil1!B421&amp;" "&amp;Feuil1!C421</f>
        <v>PORCHERIE Philippe</v>
      </c>
      <c r="C422">
        <f>Feuil1!U421</f>
        <v>500</v>
      </c>
      <c r="D422" t="str">
        <f>Feuil1!I421</f>
        <v>V65</v>
      </c>
      <c r="E422" t="str">
        <f>Feuil1!J421</f>
        <v>65+</v>
      </c>
      <c r="F422" t="str">
        <f>Feuil1!K421</f>
        <v>M</v>
      </c>
      <c r="G422">
        <f>Feuil1!N421</f>
        <v>10240005</v>
      </c>
      <c r="H422" t="str">
        <f>Feuil1!E421</f>
        <v>P</v>
      </c>
      <c r="I422" s="23">
        <f>Feuil1!P421</f>
        <v>45931</v>
      </c>
      <c r="J422" t="str">
        <f>Feuil1!Q421</f>
        <v>validé</v>
      </c>
      <c r="K422" s="23">
        <f>Feuil1!S421</f>
        <v>0</v>
      </c>
      <c r="L422" t="str">
        <f>Feuil1!T421</f>
        <v>Sans pratique sportive</v>
      </c>
      <c r="M422" s="23">
        <f>Feuil1!H421</f>
        <v>22231</v>
      </c>
      <c r="N422" t="str">
        <f t="shared" si="6"/>
        <v>Loisir</v>
      </c>
    </row>
    <row r="423" spans="1:14" x14ac:dyDescent="0.25">
      <c r="A423">
        <f>Feuil1!D422</f>
        <v>247629</v>
      </c>
      <c r="B423" t="str">
        <f>Feuil1!B422&amp;" "&amp;Feuil1!C422</f>
        <v>POSTOLLE Xavier</v>
      </c>
      <c r="C423">
        <f>Feuil1!U422</f>
        <v>1015</v>
      </c>
      <c r="D423" t="str">
        <f>Feuil1!I422</f>
        <v>V50</v>
      </c>
      <c r="E423" t="str">
        <f>Feuil1!J422</f>
        <v>50+</v>
      </c>
      <c r="F423" t="str">
        <f>Feuil1!K422</f>
        <v>M</v>
      </c>
      <c r="G423">
        <f>Feuil1!N422</f>
        <v>10240001</v>
      </c>
      <c r="H423" t="str">
        <f>Feuil1!E422</f>
        <v>T</v>
      </c>
      <c r="I423" s="23">
        <f>Feuil1!P422</f>
        <v>45911</v>
      </c>
      <c r="J423" t="str">
        <f>Feuil1!Q422</f>
        <v>validé</v>
      </c>
      <c r="K423" s="23">
        <f>Feuil1!S422</f>
        <v>44804</v>
      </c>
      <c r="L423" t="str">
        <f>Feuil1!T422</f>
        <v>Attestation autoquestionnaire pour majeur</v>
      </c>
      <c r="M423" s="23">
        <f>Feuil1!H422</f>
        <v>26263</v>
      </c>
      <c r="N423" t="str">
        <f t="shared" si="6"/>
        <v>Compétition</v>
      </c>
    </row>
    <row r="424" spans="1:14" x14ac:dyDescent="0.25">
      <c r="A424">
        <f>Feuil1!D423</f>
        <v>247875</v>
      </c>
      <c r="B424" t="str">
        <f>Feuil1!B423&amp;" "&amp;Feuil1!C423</f>
        <v>POUQUET Ethan</v>
      </c>
      <c r="C424">
        <f>Feuil1!U423</f>
        <v>500</v>
      </c>
      <c r="D424" t="str">
        <f>Feuil1!I423</f>
        <v>M2</v>
      </c>
      <c r="E424">
        <f>Feuil1!J423</f>
        <v>-13</v>
      </c>
      <c r="F424" t="str">
        <f>Feuil1!K423</f>
        <v>M</v>
      </c>
      <c r="G424">
        <f>Feuil1!N423</f>
        <v>10240020</v>
      </c>
      <c r="H424" t="str">
        <f>Feuil1!E423</f>
        <v>P</v>
      </c>
      <c r="I424" s="23">
        <f>Feuil1!P423</f>
        <v>45914</v>
      </c>
      <c r="J424" t="str">
        <f>Feuil1!Q423</f>
        <v>validé</v>
      </c>
      <c r="K424" s="23">
        <f>Feuil1!S423</f>
        <v>0</v>
      </c>
      <c r="L424" t="str">
        <f>Feuil1!T423</f>
        <v>Attestation autoquestionnaire pour mineur</v>
      </c>
      <c r="M424" s="23">
        <f>Feuil1!H423</f>
        <v>41363</v>
      </c>
      <c r="N424" t="str">
        <f t="shared" si="6"/>
        <v>Loisir</v>
      </c>
    </row>
    <row r="425" spans="1:14" x14ac:dyDescent="0.25">
      <c r="A425">
        <f>Feuil1!D424</f>
        <v>248015</v>
      </c>
      <c r="B425" t="str">
        <f>Feuil1!B424&amp;" "&amp;Feuil1!C424</f>
        <v>POUQUET Maxent</v>
      </c>
      <c r="C425">
        <f>Feuil1!U424</f>
        <v>500</v>
      </c>
      <c r="D425" t="str">
        <f>Feuil1!I424</f>
        <v>C2</v>
      </c>
      <c r="E425">
        <f>Feuil1!J424</f>
        <v>-15</v>
      </c>
      <c r="F425" t="str">
        <f>Feuil1!K424</f>
        <v>M</v>
      </c>
      <c r="G425">
        <f>Feuil1!N424</f>
        <v>10240006</v>
      </c>
      <c r="H425" t="str">
        <f>Feuil1!E424</f>
        <v>P</v>
      </c>
      <c r="I425" s="23">
        <f>Feuil1!P424</f>
        <v>45909</v>
      </c>
      <c r="J425" t="str">
        <f>Feuil1!Q424</f>
        <v>validé</v>
      </c>
      <c r="K425" s="23">
        <f>Feuil1!S424</f>
        <v>0</v>
      </c>
      <c r="L425" t="str">
        <f>Feuil1!T424</f>
        <v>Attestation autoquestionnaire pour mineur</v>
      </c>
      <c r="M425" s="23">
        <f>Feuil1!H424</f>
        <v>40841</v>
      </c>
      <c r="N425" t="str">
        <f t="shared" si="6"/>
        <v>Loisir</v>
      </c>
    </row>
    <row r="426" spans="1:14" x14ac:dyDescent="0.25">
      <c r="A426">
        <f>Feuil1!D425</f>
        <v>248019</v>
      </c>
      <c r="B426" t="str">
        <f>Feuil1!B425&amp;" "&amp;Feuil1!C425</f>
        <v>PRIETO Aurélien</v>
      </c>
      <c r="C426">
        <f>Feuil1!U425</f>
        <v>500</v>
      </c>
      <c r="D426" t="str">
        <f>Feuil1!I425</f>
        <v>V45</v>
      </c>
      <c r="E426" t="str">
        <f>Feuil1!J425</f>
        <v>45+</v>
      </c>
      <c r="F426" t="str">
        <f>Feuil1!K425</f>
        <v>M</v>
      </c>
      <c r="G426">
        <f>Feuil1!N425</f>
        <v>10240006</v>
      </c>
      <c r="H426" t="str">
        <f>Feuil1!E425</f>
        <v>A</v>
      </c>
      <c r="I426" s="23">
        <f>Feuil1!P425</f>
        <v>45880</v>
      </c>
      <c r="J426" t="str">
        <f>Feuil1!Q425</f>
        <v>validé</v>
      </c>
      <c r="K426" s="23">
        <f>Feuil1!S425</f>
        <v>45215</v>
      </c>
      <c r="L426" t="str">
        <f>Feuil1!T425</f>
        <v>Attestation autoquestionnaire pour majeur</v>
      </c>
      <c r="M426" s="23">
        <f>Feuil1!H425</f>
        <v>29145</v>
      </c>
      <c r="N426" t="str">
        <f t="shared" si="6"/>
        <v>Dirigeant</v>
      </c>
    </row>
    <row r="427" spans="1:14" x14ac:dyDescent="0.25">
      <c r="A427">
        <f>Feuil1!D426</f>
        <v>248360</v>
      </c>
      <c r="B427" t="str">
        <f>Feuil1!B426&amp;" "&amp;Feuil1!C426</f>
        <v>PRIETO DASSONVILLE Albane</v>
      </c>
      <c r="C427">
        <f>Feuil1!U426</f>
        <v>500</v>
      </c>
      <c r="D427" t="str">
        <f>Feuil1!I426</f>
        <v>M1</v>
      </c>
      <c r="E427">
        <f>Feuil1!J426</f>
        <v>-12</v>
      </c>
      <c r="F427" t="str">
        <f>Feuil1!K426</f>
        <v>F</v>
      </c>
      <c r="G427">
        <f>Feuil1!N426</f>
        <v>10240006</v>
      </c>
      <c r="H427" t="str">
        <f>Feuil1!E426</f>
        <v>T</v>
      </c>
      <c r="I427" s="23">
        <f>Feuil1!P426</f>
        <v>45909</v>
      </c>
      <c r="J427" t="str">
        <f>Feuil1!Q426</f>
        <v>validé</v>
      </c>
      <c r="K427" s="23">
        <f>Feuil1!S426</f>
        <v>0</v>
      </c>
      <c r="L427" t="str">
        <f>Feuil1!T426</f>
        <v>Attestation autoquestionnaire pour mineur</v>
      </c>
      <c r="M427" s="23">
        <f>Feuil1!H426</f>
        <v>41671</v>
      </c>
      <c r="N427" t="str">
        <f t="shared" si="6"/>
        <v>Compétition</v>
      </c>
    </row>
    <row r="428" spans="1:14" x14ac:dyDescent="0.25">
      <c r="A428">
        <f>Feuil1!D427</f>
        <v>9539475</v>
      </c>
      <c r="B428" t="str">
        <f>Feuil1!B427&amp;" "&amp;Feuil1!C427</f>
        <v>PRIETO DASSONVILLE Gaëtane</v>
      </c>
      <c r="C428">
        <f>Feuil1!U427</f>
        <v>500</v>
      </c>
      <c r="D428" t="str">
        <f>Feuil1!I427</f>
        <v>J2</v>
      </c>
      <c r="E428">
        <f>Feuil1!J427</f>
        <v>-17</v>
      </c>
      <c r="F428" t="str">
        <f>Feuil1!K427</f>
        <v>F</v>
      </c>
      <c r="G428">
        <f>Feuil1!N427</f>
        <v>10240006</v>
      </c>
      <c r="H428" t="str">
        <f>Feuil1!E427</f>
        <v>T</v>
      </c>
      <c r="I428" s="23">
        <f>Feuil1!P427</f>
        <v>45909</v>
      </c>
      <c r="J428" t="str">
        <f>Feuil1!Q427</f>
        <v>validé</v>
      </c>
      <c r="K428" s="23">
        <f>Feuil1!S427</f>
        <v>0</v>
      </c>
      <c r="L428" t="str">
        <f>Feuil1!T427</f>
        <v>Attestation autoquestionnaire pour mineur</v>
      </c>
      <c r="M428" s="23">
        <f>Feuil1!H427</f>
        <v>39906</v>
      </c>
      <c r="N428" t="str">
        <f t="shared" si="6"/>
        <v>Compétition</v>
      </c>
    </row>
    <row r="429" spans="1:14" x14ac:dyDescent="0.25">
      <c r="A429">
        <f>Feuil1!D428</f>
        <v>3336420</v>
      </c>
      <c r="B429" t="str">
        <f>Feuil1!B428&amp;" "&amp;Feuil1!C428</f>
        <v>QUILLIEN Emmanuel</v>
      </c>
      <c r="C429">
        <f>Feuil1!U428</f>
        <v>576</v>
      </c>
      <c r="D429" t="str">
        <f>Feuil1!I428</f>
        <v>V50</v>
      </c>
      <c r="E429" t="str">
        <f>Feuil1!J428</f>
        <v>50+</v>
      </c>
      <c r="F429" t="str">
        <f>Feuil1!K428</f>
        <v>M</v>
      </c>
      <c r="G429">
        <f>Feuil1!N428</f>
        <v>10240015</v>
      </c>
      <c r="H429" t="str">
        <f>Feuil1!E428</f>
        <v>T</v>
      </c>
      <c r="I429" s="23">
        <f>Feuil1!P428</f>
        <v>45912</v>
      </c>
      <c r="J429" t="str">
        <f>Feuil1!Q428</f>
        <v>validé</v>
      </c>
      <c r="K429" s="23">
        <f>Feuil1!S428</f>
        <v>45195</v>
      </c>
      <c r="L429" t="str">
        <f>Feuil1!T428</f>
        <v>Attestation autoquestionnaire pour majeur</v>
      </c>
      <c r="M429" s="23">
        <f>Feuil1!H428</f>
        <v>26525</v>
      </c>
      <c r="N429" t="str">
        <f t="shared" si="6"/>
        <v>Compétition</v>
      </c>
    </row>
    <row r="430" spans="1:14" x14ac:dyDescent="0.25">
      <c r="A430">
        <f>Feuil1!D429</f>
        <v>3340307</v>
      </c>
      <c r="B430" t="str">
        <f>Feuil1!B429&amp;" "&amp;Feuil1!C429</f>
        <v>RAGOT Nicolas</v>
      </c>
      <c r="C430">
        <f>Feuil1!U429</f>
        <v>743</v>
      </c>
      <c r="D430" t="str">
        <f>Feuil1!I429</f>
        <v>V65</v>
      </c>
      <c r="E430" t="str">
        <f>Feuil1!J429</f>
        <v>65+</v>
      </c>
      <c r="F430" t="str">
        <f>Feuil1!K429</f>
        <v>M</v>
      </c>
      <c r="G430">
        <f>Feuil1!N429</f>
        <v>10240001</v>
      </c>
      <c r="H430" t="str">
        <f>Feuil1!E429</f>
        <v>T</v>
      </c>
      <c r="I430" s="23">
        <f>Feuil1!P429</f>
        <v>45896</v>
      </c>
      <c r="J430" t="str">
        <f>Feuil1!Q429</f>
        <v>validé</v>
      </c>
      <c r="K430" s="23">
        <f>Feuil1!S429</f>
        <v>44797</v>
      </c>
      <c r="L430" t="str">
        <f>Feuil1!T429</f>
        <v>Attestation autoquestionnaire pour majeur</v>
      </c>
      <c r="M430" s="23">
        <f>Feuil1!H429</f>
        <v>21480</v>
      </c>
      <c r="N430" t="str">
        <f t="shared" si="6"/>
        <v>Compétition</v>
      </c>
    </row>
    <row r="431" spans="1:14" x14ac:dyDescent="0.25">
      <c r="A431">
        <f>Feuil1!D430</f>
        <v>9150090</v>
      </c>
      <c r="B431" t="str">
        <f>Feuil1!B430&amp;" "&amp;Feuil1!C430</f>
        <v>RASTELLO Titouan</v>
      </c>
      <c r="C431">
        <f>Feuil1!U430</f>
        <v>1312</v>
      </c>
      <c r="D431" t="str">
        <f>Feuil1!I430</f>
        <v>C2</v>
      </c>
      <c r="E431">
        <f>Feuil1!J430</f>
        <v>-15</v>
      </c>
      <c r="F431" t="str">
        <f>Feuil1!K430</f>
        <v>M</v>
      </c>
      <c r="G431">
        <f>Feuil1!N430</f>
        <v>10240020</v>
      </c>
      <c r="H431" t="str">
        <f>Feuil1!E430</f>
        <v>T</v>
      </c>
      <c r="I431" s="23">
        <f>Feuil1!P430</f>
        <v>45906</v>
      </c>
      <c r="J431" t="str">
        <f>Feuil1!Q430</f>
        <v>validé</v>
      </c>
      <c r="K431" s="23">
        <f>Feuil1!S430</f>
        <v>0</v>
      </c>
      <c r="L431" t="str">
        <f>Feuil1!T430</f>
        <v>Attestation autoquestionnaire pour mineur</v>
      </c>
      <c r="M431" s="23">
        <f>Feuil1!H430</f>
        <v>40623</v>
      </c>
      <c r="N431" t="str">
        <f t="shared" si="6"/>
        <v>Compétition</v>
      </c>
    </row>
    <row r="432" spans="1:14" x14ac:dyDescent="0.25">
      <c r="A432">
        <f>Feuil1!D431</f>
        <v>247965</v>
      </c>
      <c r="B432" t="str">
        <f>Feuil1!B431&amp;" "&amp;Feuil1!C431</f>
        <v>RAUST Gabriel</v>
      </c>
      <c r="C432">
        <f>Feuil1!U431</f>
        <v>500</v>
      </c>
      <c r="D432" t="str">
        <f>Feuil1!I431</f>
        <v>M1</v>
      </c>
      <c r="E432">
        <f>Feuil1!J431</f>
        <v>-12</v>
      </c>
      <c r="F432" t="str">
        <f>Feuil1!K431</f>
        <v>M</v>
      </c>
      <c r="G432">
        <f>Feuil1!N431</f>
        <v>10240020</v>
      </c>
      <c r="H432" t="str">
        <f>Feuil1!E431</f>
        <v>P</v>
      </c>
      <c r="I432" s="23">
        <f>Feuil1!P431</f>
        <v>45906</v>
      </c>
      <c r="J432" t="str">
        <f>Feuil1!Q431</f>
        <v>validé</v>
      </c>
      <c r="K432" s="23">
        <f>Feuil1!S431</f>
        <v>0</v>
      </c>
      <c r="L432" t="str">
        <f>Feuil1!T431</f>
        <v>Attestation autoquestionnaire pour mineur</v>
      </c>
      <c r="M432" s="23">
        <f>Feuil1!H431</f>
        <v>41773</v>
      </c>
      <c r="N432" t="str">
        <f t="shared" si="6"/>
        <v>Loisir</v>
      </c>
    </row>
    <row r="433" spans="1:14" x14ac:dyDescent="0.25">
      <c r="A433">
        <f>Feuil1!D432</f>
        <v>244845</v>
      </c>
      <c r="B433" t="str">
        <f>Feuil1!B432&amp;" "&amp;Feuil1!C432</f>
        <v>RAYMOND Jean-michel</v>
      </c>
      <c r="C433">
        <f>Feuil1!U432</f>
        <v>604</v>
      </c>
      <c r="D433" t="str">
        <f>Feuil1!I432</f>
        <v>V55</v>
      </c>
      <c r="E433" t="str">
        <f>Feuil1!J432</f>
        <v>55+</v>
      </c>
      <c r="F433" t="str">
        <f>Feuil1!K432</f>
        <v>M</v>
      </c>
      <c r="G433">
        <f>Feuil1!N432</f>
        <v>10240002</v>
      </c>
      <c r="H433" t="str">
        <f>Feuil1!E432</f>
        <v>T</v>
      </c>
      <c r="I433" s="23">
        <f>Feuil1!P432</f>
        <v>45903</v>
      </c>
      <c r="J433" t="str">
        <f>Feuil1!Q432</f>
        <v>validé</v>
      </c>
      <c r="K433" s="23">
        <f>Feuil1!S432</f>
        <v>45871</v>
      </c>
      <c r="L433" t="str">
        <f>Feuil1!T432</f>
        <v>Standard</v>
      </c>
      <c r="M433" s="23">
        <f>Feuil1!H432</f>
        <v>25662</v>
      </c>
      <c r="N433" t="str">
        <f t="shared" si="6"/>
        <v>Compétition</v>
      </c>
    </row>
    <row r="434" spans="1:14" x14ac:dyDescent="0.25">
      <c r="A434">
        <f>Feuil1!D433</f>
        <v>242001</v>
      </c>
      <c r="B434" t="str">
        <f>Feuil1!B433&amp;" "&amp;Feuil1!C433</f>
        <v>REBOUL Gilles</v>
      </c>
      <c r="C434">
        <f>Feuil1!U433</f>
        <v>742</v>
      </c>
      <c r="D434" t="str">
        <f>Feuil1!I433</f>
        <v>V70</v>
      </c>
      <c r="E434" t="str">
        <f>Feuil1!J433</f>
        <v>70+</v>
      </c>
      <c r="F434" t="str">
        <f>Feuil1!K433</f>
        <v>M</v>
      </c>
      <c r="G434">
        <f>Feuil1!N433</f>
        <v>10240006</v>
      </c>
      <c r="H434" t="str">
        <f>Feuil1!E433</f>
        <v>A</v>
      </c>
      <c r="I434" s="23">
        <f>Feuil1!P433</f>
        <v>45880</v>
      </c>
      <c r="J434" t="str">
        <f>Feuil1!Q433</f>
        <v>validé</v>
      </c>
      <c r="K434" s="23">
        <f>Feuil1!S433</f>
        <v>45556</v>
      </c>
      <c r="L434" t="str">
        <f>Feuil1!T433</f>
        <v>Attestation autoquestionnaire pour majeur</v>
      </c>
      <c r="M434" s="23">
        <f>Feuil1!H433</f>
        <v>19997</v>
      </c>
      <c r="N434" t="str">
        <f t="shared" si="6"/>
        <v>Dirigeant</v>
      </c>
    </row>
    <row r="435" spans="1:14" x14ac:dyDescent="0.25">
      <c r="A435">
        <f>Feuil1!D434</f>
        <v>248439</v>
      </c>
      <c r="B435" t="str">
        <f>Feuil1!B434&amp;" "&amp;Feuil1!C434</f>
        <v>REID Nathaniel</v>
      </c>
      <c r="C435">
        <f>Feuil1!U434</f>
        <v>500</v>
      </c>
      <c r="D435" t="str">
        <f>Feuil1!I434</f>
        <v>M1</v>
      </c>
      <c r="E435">
        <f>Feuil1!J434</f>
        <v>-12</v>
      </c>
      <c r="F435" t="str">
        <f>Feuil1!K434</f>
        <v>M</v>
      </c>
      <c r="G435">
        <f>Feuil1!N434</f>
        <v>10240020</v>
      </c>
      <c r="H435" t="str">
        <f>Feuil1!E434</f>
        <v>I</v>
      </c>
      <c r="I435" s="23">
        <f>Feuil1!P434</f>
        <v>45906</v>
      </c>
      <c r="J435" t="str">
        <f>Feuil1!Q434</f>
        <v>validé</v>
      </c>
      <c r="K435" s="23">
        <f>Feuil1!S434</f>
        <v>0</v>
      </c>
      <c r="L435" t="str">
        <f>Feuil1!T434</f>
        <v>Attestation autoquestionnaire pour mineur</v>
      </c>
      <c r="M435" s="23">
        <f>Feuil1!H434</f>
        <v>41757</v>
      </c>
      <c r="N435" t="str">
        <f t="shared" si="6"/>
        <v>Dirigeant</v>
      </c>
    </row>
    <row r="436" spans="1:14" x14ac:dyDescent="0.25">
      <c r="A436">
        <f>Feuil1!D435</f>
        <v>248465</v>
      </c>
      <c r="B436" t="str">
        <f>Feuil1!B435&amp;" "&amp;Feuil1!C435</f>
        <v>RELANDEAU Xavier</v>
      </c>
      <c r="C436">
        <f>Feuil1!U435</f>
        <v>500</v>
      </c>
      <c r="D436" t="str">
        <f>Feuil1!I435</f>
        <v>V45</v>
      </c>
      <c r="E436" t="str">
        <f>Feuil1!J435</f>
        <v>45+</v>
      </c>
      <c r="F436" t="str">
        <f>Feuil1!K435</f>
        <v>M</v>
      </c>
      <c r="G436">
        <f>Feuil1!N435</f>
        <v>10240020</v>
      </c>
      <c r="H436" t="str">
        <f>Feuil1!E435</f>
        <v>P</v>
      </c>
      <c r="I436" s="23">
        <f>Feuil1!P435</f>
        <v>45917</v>
      </c>
      <c r="J436" t="str">
        <f>Feuil1!Q435</f>
        <v>validé</v>
      </c>
      <c r="K436" s="23">
        <f>Feuil1!S435</f>
        <v>45908</v>
      </c>
      <c r="L436" t="str">
        <f>Feuil1!T435</f>
        <v>Standard</v>
      </c>
      <c r="M436" s="23">
        <f>Feuil1!H435</f>
        <v>28219</v>
      </c>
      <c r="N436" t="str">
        <f t="shared" si="6"/>
        <v>Loisir</v>
      </c>
    </row>
    <row r="437" spans="1:14" x14ac:dyDescent="0.25">
      <c r="A437">
        <f>Feuil1!D436</f>
        <v>194569</v>
      </c>
      <c r="B437" t="str">
        <f>Feuil1!B436&amp;" "&amp;Feuil1!C436</f>
        <v>RENAUDIE Fabien</v>
      </c>
      <c r="C437">
        <f>Feuil1!U436</f>
        <v>1559</v>
      </c>
      <c r="D437" t="str">
        <f>Feuil1!I436</f>
        <v>V40</v>
      </c>
      <c r="E437" t="str">
        <f>Feuil1!J436</f>
        <v>40+</v>
      </c>
      <c r="F437" t="str">
        <f>Feuil1!K436</f>
        <v>M</v>
      </c>
      <c r="G437">
        <f>Feuil1!N436</f>
        <v>10240007</v>
      </c>
      <c r="H437" t="str">
        <f>Feuil1!E436</f>
        <v>T</v>
      </c>
      <c r="I437" s="23">
        <f>Feuil1!P436</f>
        <v>45917</v>
      </c>
      <c r="J437" t="str">
        <f>Feuil1!Q436</f>
        <v>validé</v>
      </c>
      <c r="K437" s="23">
        <f>Feuil1!S436</f>
        <v>45915</v>
      </c>
      <c r="L437" t="str">
        <f>Feuil1!T436</f>
        <v>Standard</v>
      </c>
      <c r="M437" s="23">
        <f>Feuil1!H436</f>
        <v>30441</v>
      </c>
      <c r="N437" t="str">
        <f t="shared" si="6"/>
        <v>Compétition</v>
      </c>
    </row>
    <row r="438" spans="1:14" x14ac:dyDescent="0.25">
      <c r="A438">
        <f>Feuil1!D437</f>
        <v>243334</v>
      </c>
      <c r="B438" t="str">
        <f>Feuil1!B437&amp;" "&amp;Feuil1!C437</f>
        <v>REVESCHE Nicolas</v>
      </c>
      <c r="C438">
        <f>Feuil1!U437</f>
        <v>1498</v>
      </c>
      <c r="D438" t="str">
        <f>Feuil1!I437</f>
        <v>V50</v>
      </c>
      <c r="E438" t="str">
        <f>Feuil1!J437</f>
        <v>50+</v>
      </c>
      <c r="F438" t="str">
        <f>Feuil1!K437</f>
        <v>M</v>
      </c>
      <c r="G438">
        <f>Feuil1!N437</f>
        <v>10240020</v>
      </c>
      <c r="H438" t="str">
        <f>Feuil1!E437</f>
        <v>T</v>
      </c>
      <c r="I438" s="23">
        <f>Feuil1!P437</f>
        <v>45906</v>
      </c>
      <c r="J438" t="str">
        <f>Feuil1!Q437</f>
        <v>validé</v>
      </c>
      <c r="K438" s="23">
        <f>Feuil1!S437</f>
        <v>45190</v>
      </c>
      <c r="L438" t="str">
        <f>Feuil1!T437</f>
        <v>Attestation autoquestionnaire pour majeur</v>
      </c>
      <c r="M438" s="23">
        <f>Feuil1!H437</f>
        <v>26940</v>
      </c>
      <c r="N438" t="str">
        <f t="shared" si="6"/>
        <v>Compétition</v>
      </c>
    </row>
    <row r="439" spans="1:14" x14ac:dyDescent="0.25">
      <c r="A439">
        <f>Feuil1!D438</f>
        <v>248469</v>
      </c>
      <c r="B439" t="str">
        <f>Feuil1!B438&amp;" "&amp;Feuil1!C438</f>
        <v>REVONDRE Lilwenn</v>
      </c>
      <c r="C439">
        <f>Feuil1!U438</f>
        <v>500</v>
      </c>
      <c r="D439" t="str">
        <f>Feuil1!I438</f>
        <v>M1</v>
      </c>
      <c r="E439">
        <f>Feuil1!J438</f>
        <v>-12</v>
      </c>
      <c r="F439" t="str">
        <f>Feuil1!K438</f>
        <v>F</v>
      </c>
      <c r="G439">
        <f>Feuil1!N438</f>
        <v>10240020</v>
      </c>
      <c r="H439" t="str">
        <f>Feuil1!E438</f>
        <v>P</v>
      </c>
      <c r="I439" s="23">
        <f>Feuil1!P438</f>
        <v>45917</v>
      </c>
      <c r="J439" t="str">
        <f>Feuil1!Q438</f>
        <v>validé</v>
      </c>
      <c r="K439" s="23">
        <f>Feuil1!S438</f>
        <v>0</v>
      </c>
      <c r="L439" t="str">
        <f>Feuil1!T438</f>
        <v>Attestation autoquestionnaire pour mineur</v>
      </c>
      <c r="M439" s="23">
        <f>Feuil1!H438</f>
        <v>41792</v>
      </c>
      <c r="N439" t="str">
        <f t="shared" si="6"/>
        <v>Loisir</v>
      </c>
    </row>
    <row r="440" spans="1:14" x14ac:dyDescent="0.25">
      <c r="A440">
        <f>Feuil1!D439</f>
        <v>248402</v>
      </c>
      <c r="B440" t="str">
        <f>Feuil1!B439&amp;" "&amp;Feuil1!C439</f>
        <v>REVOY Joffrey</v>
      </c>
      <c r="C440">
        <f>Feuil1!U439</f>
        <v>640</v>
      </c>
      <c r="D440" t="str">
        <f>Feuil1!I439</f>
        <v>V40</v>
      </c>
      <c r="E440" t="str">
        <f>Feuil1!J439</f>
        <v>40+</v>
      </c>
      <c r="F440" t="str">
        <f>Feuil1!K439</f>
        <v>M</v>
      </c>
      <c r="G440">
        <f>Feuil1!N439</f>
        <v>10240002</v>
      </c>
      <c r="H440" t="str">
        <f>Feuil1!E439</f>
        <v>T</v>
      </c>
      <c r="I440" s="23">
        <f>Feuil1!P439</f>
        <v>45891</v>
      </c>
      <c r="J440" t="str">
        <f>Feuil1!Q439</f>
        <v>validé</v>
      </c>
      <c r="K440" s="23">
        <f>Feuil1!S439</f>
        <v>45675</v>
      </c>
      <c r="L440" t="str">
        <f>Feuil1!T439</f>
        <v>Standard</v>
      </c>
      <c r="M440" s="23">
        <f>Feuil1!H439</f>
        <v>31219</v>
      </c>
      <c r="N440" t="str">
        <f t="shared" si="6"/>
        <v>Compétition</v>
      </c>
    </row>
    <row r="441" spans="1:14" x14ac:dyDescent="0.25">
      <c r="A441">
        <f>Feuil1!D440</f>
        <v>248508</v>
      </c>
      <c r="B441" t="str">
        <f>Feuil1!B440&amp;" "&amp;Feuil1!C440</f>
        <v>RICHARD Marcel</v>
      </c>
      <c r="C441">
        <f>Feuil1!U440</f>
        <v>500</v>
      </c>
      <c r="D441" t="str">
        <f>Feuil1!I440</f>
        <v>P</v>
      </c>
      <c r="E441">
        <f>Feuil1!J440</f>
        <v>-9</v>
      </c>
      <c r="F441" t="str">
        <f>Feuil1!K440</f>
        <v>M</v>
      </c>
      <c r="G441">
        <f>Feuil1!N440</f>
        <v>10240014</v>
      </c>
      <c r="H441" t="str">
        <f>Feuil1!E440</f>
        <v>P</v>
      </c>
      <c r="I441" s="23">
        <f>Feuil1!P440</f>
        <v>45925</v>
      </c>
      <c r="J441" t="str">
        <f>Feuil1!Q440</f>
        <v>validé</v>
      </c>
      <c r="K441" s="23">
        <f>Feuil1!S440</f>
        <v>0</v>
      </c>
      <c r="L441" t="str">
        <f>Feuil1!T440</f>
        <v>Attestation autoquestionnaire pour mineur</v>
      </c>
      <c r="M441" s="23">
        <f>Feuil1!H440</f>
        <v>42920</v>
      </c>
      <c r="N441" t="str">
        <f t="shared" si="6"/>
        <v>Loisir</v>
      </c>
    </row>
    <row r="442" spans="1:14" x14ac:dyDescent="0.25">
      <c r="A442">
        <f>Feuil1!D441</f>
        <v>248326</v>
      </c>
      <c r="B442" t="str">
        <f>Feuil1!B441&amp;" "&amp;Feuil1!C441</f>
        <v>RICHARD Yannick</v>
      </c>
      <c r="C442">
        <f>Feuil1!U441</f>
        <v>500</v>
      </c>
      <c r="D442" t="str">
        <f>Feuil1!I441</f>
        <v>V55</v>
      </c>
      <c r="E442" t="str">
        <f>Feuil1!J441</f>
        <v>55+</v>
      </c>
      <c r="F442" t="str">
        <f>Feuil1!K441</f>
        <v>M</v>
      </c>
      <c r="G442">
        <f>Feuil1!N441</f>
        <v>10240005</v>
      </c>
      <c r="H442" t="str">
        <f>Feuil1!E441</f>
        <v>P</v>
      </c>
      <c r="I442" s="23">
        <f>Feuil1!P441</f>
        <v>45931</v>
      </c>
      <c r="J442" t="str">
        <f>Feuil1!Q441</f>
        <v>validé</v>
      </c>
      <c r="K442" s="23">
        <f>Feuil1!S441</f>
        <v>0</v>
      </c>
      <c r="L442" t="str">
        <f>Feuil1!T441</f>
        <v>Sans pratique sportive</v>
      </c>
      <c r="M442" s="23">
        <f>Feuil1!H441</f>
        <v>25862</v>
      </c>
      <c r="N442" t="str">
        <f t="shared" si="6"/>
        <v>Loisir</v>
      </c>
    </row>
    <row r="443" spans="1:14" x14ac:dyDescent="0.25">
      <c r="A443">
        <f>Feuil1!D442</f>
        <v>248466</v>
      </c>
      <c r="B443" t="str">
        <f>Feuil1!B442&amp;" "&amp;Feuil1!C442</f>
        <v>RIVALAN Mickael</v>
      </c>
      <c r="C443">
        <f>Feuil1!U442</f>
        <v>500</v>
      </c>
      <c r="D443" t="str">
        <f>Feuil1!I442</f>
        <v>S</v>
      </c>
      <c r="E443">
        <f>Feuil1!J442</f>
        <v>-40</v>
      </c>
      <c r="F443" t="str">
        <f>Feuil1!K442</f>
        <v>M</v>
      </c>
      <c r="G443">
        <f>Feuil1!N442</f>
        <v>10240007</v>
      </c>
      <c r="H443" t="str">
        <f>Feuil1!E442</f>
        <v>P</v>
      </c>
      <c r="I443" s="23">
        <f>Feuil1!P442</f>
        <v>45917</v>
      </c>
      <c r="J443" t="str">
        <f>Feuil1!Q442</f>
        <v>validé</v>
      </c>
      <c r="K443" s="23">
        <f>Feuil1!S442</f>
        <v>0</v>
      </c>
      <c r="L443" t="str">
        <f>Feuil1!T442</f>
        <v>Attestation autoquestionnaire pour majeur</v>
      </c>
      <c r="M443" s="23">
        <f>Feuil1!H442</f>
        <v>32961</v>
      </c>
      <c r="N443" t="str">
        <f t="shared" si="6"/>
        <v>Loisir</v>
      </c>
    </row>
    <row r="444" spans="1:14" x14ac:dyDescent="0.25">
      <c r="A444">
        <f>Feuil1!D443</f>
        <v>244911</v>
      </c>
      <c r="B444" t="str">
        <f>Feuil1!B443&amp;" "&amp;Feuil1!C443</f>
        <v>RIVES Gabriel</v>
      </c>
      <c r="C444">
        <f>Feuil1!U443</f>
        <v>1282</v>
      </c>
      <c r="D444" t="str">
        <f>Feuil1!I443</f>
        <v>S</v>
      </c>
      <c r="E444">
        <f>Feuil1!J443</f>
        <v>-40</v>
      </c>
      <c r="F444" t="str">
        <f>Feuil1!K443</f>
        <v>M</v>
      </c>
      <c r="G444">
        <f>Feuil1!N443</f>
        <v>10240002</v>
      </c>
      <c r="H444" t="str">
        <f>Feuil1!E443</f>
        <v>T</v>
      </c>
      <c r="I444" s="23">
        <f>Feuil1!P443</f>
        <v>45907</v>
      </c>
      <c r="J444" t="str">
        <f>Feuil1!Q443</f>
        <v>validé</v>
      </c>
      <c r="K444" s="23">
        <f>Feuil1!S443</f>
        <v>45902</v>
      </c>
      <c r="L444" t="str">
        <f>Feuil1!T443</f>
        <v>Standard</v>
      </c>
      <c r="M444" s="23">
        <f>Feuil1!H443</f>
        <v>35262</v>
      </c>
      <c r="N444" t="str">
        <f t="shared" si="6"/>
        <v>Compétition</v>
      </c>
    </row>
    <row r="445" spans="1:14" x14ac:dyDescent="0.25">
      <c r="A445">
        <f>Feuil1!D444</f>
        <v>243337</v>
      </c>
      <c r="B445" t="str">
        <f>Feuil1!B444&amp;" "&amp;Feuil1!C444</f>
        <v>RIVES Maxime</v>
      </c>
      <c r="C445">
        <f>Feuil1!U444</f>
        <v>1576</v>
      </c>
      <c r="D445" t="str">
        <f>Feuil1!I444</f>
        <v>S</v>
      </c>
      <c r="E445">
        <f>Feuil1!J444</f>
        <v>-40</v>
      </c>
      <c r="F445" t="str">
        <f>Feuil1!K444</f>
        <v>M</v>
      </c>
      <c r="G445">
        <f>Feuil1!N444</f>
        <v>10240002</v>
      </c>
      <c r="H445" t="str">
        <f>Feuil1!E444</f>
        <v>T</v>
      </c>
      <c r="I445" s="23">
        <f>Feuil1!P444</f>
        <v>45891</v>
      </c>
      <c r="J445" t="str">
        <f>Feuil1!Q444</f>
        <v>validé</v>
      </c>
      <c r="K445" s="23">
        <f>Feuil1!S444</f>
        <v>45510</v>
      </c>
      <c r="L445" t="str">
        <f>Feuil1!T444</f>
        <v>Attestation autoquestionnaire pour majeur</v>
      </c>
      <c r="M445" s="23">
        <f>Feuil1!H444</f>
        <v>31661</v>
      </c>
      <c r="N445" t="str">
        <f t="shared" si="6"/>
        <v>Compétition</v>
      </c>
    </row>
    <row r="446" spans="1:14" x14ac:dyDescent="0.25">
      <c r="A446">
        <f>Feuil1!D445</f>
        <v>243315</v>
      </c>
      <c r="B446" t="str">
        <f>Feuil1!B445&amp;" "&amp;Feuil1!C445</f>
        <v>ROCHETTE Julien</v>
      </c>
      <c r="C446">
        <f>Feuil1!U445</f>
        <v>1783</v>
      </c>
      <c r="D446" t="str">
        <f>Feuil1!I445</f>
        <v>V40</v>
      </c>
      <c r="E446" t="str">
        <f>Feuil1!J445</f>
        <v>40+</v>
      </c>
      <c r="F446" t="str">
        <f>Feuil1!K445</f>
        <v>M</v>
      </c>
      <c r="G446">
        <f>Feuil1!N445</f>
        <v>10240007</v>
      </c>
      <c r="H446" t="str">
        <f>Feuil1!E445</f>
        <v>T</v>
      </c>
      <c r="I446" s="23">
        <f>Feuil1!P445</f>
        <v>45917</v>
      </c>
      <c r="J446" t="str">
        <f>Feuil1!Q445</f>
        <v>validé</v>
      </c>
      <c r="K446" s="23">
        <f>Feuil1!S445</f>
        <v>44823</v>
      </c>
      <c r="L446" t="str">
        <f>Feuil1!T445</f>
        <v>Attestation autoquestionnaire pour majeur</v>
      </c>
      <c r="M446" s="23">
        <f>Feuil1!H445</f>
        <v>29917</v>
      </c>
      <c r="N446" t="str">
        <f t="shared" si="6"/>
        <v>Compétition</v>
      </c>
    </row>
    <row r="447" spans="1:14" x14ac:dyDescent="0.25">
      <c r="A447">
        <f>Feuil1!D446</f>
        <v>248422</v>
      </c>
      <c r="B447" t="str">
        <f>Feuil1!B446&amp;" "&amp;Feuil1!C446</f>
        <v>RODRIGUES Aniceto</v>
      </c>
      <c r="C447">
        <f>Feuil1!U446</f>
        <v>500</v>
      </c>
      <c r="D447" t="str">
        <f>Feuil1!I446</f>
        <v>V65</v>
      </c>
      <c r="E447" t="str">
        <f>Feuil1!J446</f>
        <v>65+</v>
      </c>
      <c r="F447" t="str">
        <f>Feuil1!K446</f>
        <v>M</v>
      </c>
      <c r="G447">
        <f>Feuil1!N446</f>
        <v>10240020</v>
      </c>
      <c r="H447" t="str">
        <f>Feuil1!E446</f>
        <v>P</v>
      </c>
      <c r="I447" s="23">
        <f>Feuil1!P446</f>
        <v>45924</v>
      </c>
      <c r="J447" t="str">
        <f>Feuil1!Q446</f>
        <v>validé</v>
      </c>
      <c r="K447" s="23">
        <f>Feuil1!S446</f>
        <v>45800</v>
      </c>
      <c r="L447" t="str">
        <f>Feuil1!T446</f>
        <v>Attestation autoquestionnaire pour majeur</v>
      </c>
      <c r="M447" s="23">
        <f>Feuil1!H446</f>
        <v>21105</v>
      </c>
      <c r="N447" t="str">
        <f t="shared" si="6"/>
        <v>Loisir</v>
      </c>
    </row>
    <row r="448" spans="1:14" x14ac:dyDescent="0.25">
      <c r="A448">
        <f>Feuil1!D447</f>
        <v>8011922</v>
      </c>
      <c r="B448" t="str">
        <f>Feuil1!B447&amp;" "&amp;Feuil1!C447</f>
        <v>ROHAUT Patrick</v>
      </c>
      <c r="C448">
        <f>Feuil1!U447</f>
        <v>1032</v>
      </c>
      <c r="D448" t="str">
        <f>Feuil1!I447</f>
        <v>V70</v>
      </c>
      <c r="E448" t="str">
        <f>Feuil1!J447</f>
        <v>70+</v>
      </c>
      <c r="F448" t="str">
        <f>Feuil1!K447</f>
        <v>M</v>
      </c>
      <c r="G448">
        <f>Feuil1!N447</f>
        <v>10240002</v>
      </c>
      <c r="H448" t="str">
        <f>Feuil1!E447</f>
        <v>T</v>
      </c>
      <c r="I448" s="23">
        <f>Feuil1!P447</f>
        <v>45868</v>
      </c>
      <c r="J448" t="str">
        <f>Feuil1!Q447</f>
        <v>validé</v>
      </c>
      <c r="K448" s="23">
        <f>Feuil1!S447</f>
        <v>45176</v>
      </c>
      <c r="L448" t="str">
        <f>Feuil1!T447</f>
        <v>Attestation autoquestionnaire pour majeur</v>
      </c>
      <c r="M448" s="23">
        <f>Feuil1!H447</f>
        <v>19894</v>
      </c>
      <c r="N448" t="str">
        <f t="shared" si="6"/>
        <v>Compétition</v>
      </c>
    </row>
    <row r="449" spans="1:14" x14ac:dyDescent="0.25">
      <c r="A449">
        <f>Feuil1!D448</f>
        <v>248014</v>
      </c>
      <c r="B449" t="str">
        <f>Feuil1!B448&amp;" "&amp;Feuil1!C448</f>
        <v>ROQUE Philippe</v>
      </c>
      <c r="C449">
        <f>Feuil1!U448</f>
        <v>500</v>
      </c>
      <c r="D449" t="str">
        <f>Feuil1!I448</f>
        <v>C2</v>
      </c>
      <c r="E449">
        <f>Feuil1!J448</f>
        <v>-15</v>
      </c>
      <c r="F449" t="str">
        <f>Feuil1!K448</f>
        <v>M</v>
      </c>
      <c r="G449">
        <f>Feuil1!N448</f>
        <v>10240039</v>
      </c>
      <c r="H449" t="str">
        <f>Feuil1!E448</f>
        <v>P</v>
      </c>
      <c r="I449" s="23">
        <f>Feuil1!P448</f>
        <v>45911</v>
      </c>
      <c r="J449" t="str">
        <f>Feuil1!Q448</f>
        <v>validé</v>
      </c>
      <c r="K449" s="23">
        <f>Feuil1!S448</f>
        <v>0</v>
      </c>
      <c r="L449" t="str">
        <f>Feuil1!T448</f>
        <v>Attestation autoquestionnaire pour mineur</v>
      </c>
      <c r="M449" s="23">
        <f>Feuil1!H448</f>
        <v>40553</v>
      </c>
      <c r="N449" t="str">
        <f t="shared" si="6"/>
        <v>Loisir</v>
      </c>
    </row>
    <row r="450" spans="1:14" x14ac:dyDescent="0.25">
      <c r="A450">
        <f>Feuil1!D449</f>
        <v>247709</v>
      </c>
      <c r="B450" t="str">
        <f>Feuil1!B449&amp;" "&amp;Feuil1!C449</f>
        <v>ROUHIER PESENTI Gabin</v>
      </c>
      <c r="C450">
        <f>Feuil1!U449</f>
        <v>842</v>
      </c>
      <c r="D450" t="str">
        <f>Feuil1!I449</f>
        <v>J1</v>
      </c>
      <c r="E450">
        <f>Feuil1!J449</f>
        <v>-16</v>
      </c>
      <c r="F450" t="str">
        <f>Feuil1!K449</f>
        <v>M</v>
      </c>
      <c r="G450">
        <f>Feuil1!N449</f>
        <v>10240030</v>
      </c>
      <c r="H450" t="str">
        <f>Feuil1!E449</f>
        <v>T</v>
      </c>
      <c r="I450" s="23">
        <f>Feuil1!P449</f>
        <v>45914</v>
      </c>
      <c r="J450" t="str">
        <f>Feuil1!Q449</f>
        <v>validé</v>
      </c>
      <c r="K450" s="23">
        <f>Feuil1!S449</f>
        <v>0</v>
      </c>
      <c r="L450" t="str">
        <f>Feuil1!T449</f>
        <v>Attestation autoquestionnaire pour mineur</v>
      </c>
      <c r="M450" s="23">
        <f>Feuil1!H449</f>
        <v>40532</v>
      </c>
      <c r="N450" t="str">
        <f t="shared" si="6"/>
        <v>Compétition</v>
      </c>
    </row>
    <row r="451" spans="1:14" x14ac:dyDescent="0.25">
      <c r="A451">
        <f>Feuil1!D450</f>
        <v>247710</v>
      </c>
      <c r="B451" t="str">
        <f>Feuil1!B450&amp;" "&amp;Feuil1!C450</f>
        <v>ROUHIER Sébastien</v>
      </c>
      <c r="C451">
        <f>Feuil1!U450</f>
        <v>513</v>
      </c>
      <c r="D451" t="str">
        <f>Feuil1!I450</f>
        <v>V45</v>
      </c>
      <c r="E451" t="str">
        <f>Feuil1!J450</f>
        <v>45+</v>
      </c>
      <c r="F451" t="str">
        <f>Feuil1!K450</f>
        <v>M</v>
      </c>
      <c r="G451">
        <f>Feuil1!N450</f>
        <v>10240030</v>
      </c>
      <c r="H451" t="str">
        <f>Feuil1!E450</f>
        <v>T</v>
      </c>
      <c r="I451" s="23">
        <f>Feuil1!P450</f>
        <v>45914</v>
      </c>
      <c r="J451" t="str">
        <f>Feuil1!Q450</f>
        <v>validé</v>
      </c>
      <c r="K451" s="23">
        <f>Feuil1!S450</f>
        <v>45181</v>
      </c>
      <c r="L451" t="str">
        <f>Feuil1!T450</f>
        <v>Attestation autoquestionnaire pour majeur</v>
      </c>
      <c r="M451" s="23">
        <f>Feuil1!H450</f>
        <v>28973</v>
      </c>
      <c r="N451" t="str">
        <f t="shared" si="6"/>
        <v>Compétition</v>
      </c>
    </row>
    <row r="452" spans="1:14" x14ac:dyDescent="0.25">
      <c r="A452">
        <f>Feuil1!D451</f>
        <v>66513</v>
      </c>
      <c r="B452" t="str">
        <f>Feuil1!B451&amp;" "&amp;Feuil1!C451</f>
        <v>ROULEAU Cedric</v>
      </c>
      <c r="C452">
        <f>Feuil1!U451</f>
        <v>1558</v>
      </c>
      <c r="D452" t="str">
        <f>Feuil1!I451</f>
        <v>V45</v>
      </c>
      <c r="E452" t="str">
        <f>Feuil1!J451</f>
        <v>45+</v>
      </c>
      <c r="F452" t="str">
        <f>Feuil1!K451</f>
        <v>M</v>
      </c>
      <c r="G452">
        <f>Feuil1!N451</f>
        <v>10240007</v>
      </c>
      <c r="H452" t="str">
        <f>Feuil1!E451</f>
        <v>T</v>
      </c>
      <c r="I452" s="23">
        <f>Feuil1!P451</f>
        <v>45905</v>
      </c>
      <c r="J452" t="str">
        <f>Feuil1!Q451</f>
        <v>validé</v>
      </c>
      <c r="K452" s="23">
        <f>Feuil1!S451</f>
        <v>45848</v>
      </c>
      <c r="L452" t="str">
        <f>Feuil1!T451</f>
        <v>Standard</v>
      </c>
      <c r="M452" s="23">
        <f>Feuil1!H451</f>
        <v>28665</v>
      </c>
      <c r="N452" t="str">
        <f t="shared" si="6"/>
        <v>Compétition</v>
      </c>
    </row>
    <row r="453" spans="1:14" x14ac:dyDescent="0.25">
      <c r="A453">
        <f>Feuil1!D452</f>
        <v>243822</v>
      </c>
      <c r="B453" t="str">
        <f>Feuil1!B452&amp;" "&amp;Feuil1!C452</f>
        <v>ROULEAU Stephane</v>
      </c>
      <c r="C453">
        <f>Feuil1!U452</f>
        <v>1278</v>
      </c>
      <c r="D453" t="str">
        <f>Feuil1!I452</f>
        <v>V50</v>
      </c>
      <c r="E453" t="str">
        <f>Feuil1!J452</f>
        <v>50+</v>
      </c>
      <c r="F453" t="str">
        <f>Feuil1!K452</f>
        <v>M</v>
      </c>
      <c r="G453">
        <f>Feuil1!N452</f>
        <v>10240007</v>
      </c>
      <c r="H453" t="str">
        <f>Feuil1!E452</f>
        <v>T</v>
      </c>
      <c r="I453" s="23">
        <f>Feuil1!P452</f>
        <v>45910</v>
      </c>
      <c r="J453" t="str">
        <f>Feuil1!Q452</f>
        <v>validé</v>
      </c>
      <c r="K453" s="23">
        <f>Feuil1!S452</f>
        <v>45909</v>
      </c>
      <c r="L453" t="str">
        <f>Feuil1!T452</f>
        <v>Standard</v>
      </c>
      <c r="M453" s="23">
        <f>Feuil1!H452</f>
        <v>26822</v>
      </c>
      <c r="N453" t="str">
        <f t="shared" ref="N453:N516" si="7">IF(H453="T","Compétition",IF(H453="P","Loisir","Dirigeant"))</f>
        <v>Compétition</v>
      </c>
    </row>
    <row r="454" spans="1:14" x14ac:dyDescent="0.25">
      <c r="A454">
        <f>Feuil1!D453</f>
        <v>248501</v>
      </c>
      <c r="B454" t="str">
        <f>Feuil1!B453&amp;" "&amp;Feuil1!C453</f>
        <v>ROULHAC Guillaume</v>
      </c>
      <c r="C454">
        <f>Feuil1!U453</f>
        <v>500</v>
      </c>
      <c r="D454" t="str">
        <f>Feuil1!I453</f>
        <v>V40</v>
      </c>
      <c r="E454" t="str">
        <f>Feuil1!J453</f>
        <v>40+</v>
      </c>
      <c r="F454" t="str">
        <f>Feuil1!K453</f>
        <v>M</v>
      </c>
      <c r="G454">
        <f>Feuil1!N453</f>
        <v>10240020</v>
      </c>
      <c r="H454" t="str">
        <f>Feuil1!E453</f>
        <v>P</v>
      </c>
      <c r="I454" s="23">
        <f>Feuil1!P453</f>
        <v>45924</v>
      </c>
      <c r="J454" t="str">
        <f>Feuil1!Q453</f>
        <v>validé</v>
      </c>
      <c r="K454" s="23">
        <f>Feuil1!S453</f>
        <v>45580</v>
      </c>
      <c r="L454" t="str">
        <f>Feuil1!T453</f>
        <v>Standard</v>
      </c>
      <c r="M454" s="23">
        <f>Feuil1!H453</f>
        <v>30238</v>
      </c>
      <c r="N454" t="str">
        <f t="shared" si="7"/>
        <v>Loisir</v>
      </c>
    </row>
    <row r="455" spans="1:14" x14ac:dyDescent="0.25">
      <c r="A455">
        <f>Feuil1!D454</f>
        <v>247341</v>
      </c>
      <c r="B455" t="str">
        <f>Feuil1!B454&amp;" "&amp;Feuil1!C454</f>
        <v>ROUSSY-DUCHER Patricia</v>
      </c>
      <c r="C455">
        <f>Feuil1!U454</f>
        <v>500</v>
      </c>
      <c r="D455" t="str">
        <f>Feuil1!I454</f>
        <v>V70</v>
      </c>
      <c r="E455" t="str">
        <f>Feuil1!J454</f>
        <v>70+</v>
      </c>
      <c r="F455" t="str">
        <f>Feuil1!K454</f>
        <v>F</v>
      </c>
      <c r="G455">
        <f>Feuil1!N454</f>
        <v>10240014</v>
      </c>
      <c r="H455" t="str">
        <f>Feuil1!E454</f>
        <v>P</v>
      </c>
      <c r="I455" s="23">
        <f>Feuil1!P454</f>
        <v>45926</v>
      </c>
      <c r="J455" t="str">
        <f>Feuil1!Q454</f>
        <v>validé</v>
      </c>
      <c r="K455" s="23">
        <f>Feuil1!S454</f>
        <v>45222</v>
      </c>
      <c r="L455" t="str">
        <f>Feuil1!T454</f>
        <v>Attestation autoquestionnaire pour majeur</v>
      </c>
      <c r="M455" s="23">
        <f>Feuil1!H454</f>
        <v>19437</v>
      </c>
      <c r="N455" t="str">
        <f t="shared" si="7"/>
        <v>Loisir</v>
      </c>
    </row>
    <row r="456" spans="1:14" x14ac:dyDescent="0.25">
      <c r="A456">
        <f>Feuil1!D455</f>
        <v>9419214</v>
      </c>
      <c r="B456" t="str">
        <f>Feuil1!B455&amp;" "&amp;Feuil1!C455</f>
        <v>ROUX Alain</v>
      </c>
      <c r="C456">
        <f>Feuil1!U455</f>
        <v>510</v>
      </c>
      <c r="D456" t="str">
        <f>Feuil1!I455</f>
        <v>V65</v>
      </c>
      <c r="E456" t="str">
        <f>Feuil1!J455</f>
        <v>65+</v>
      </c>
      <c r="F456" t="str">
        <f>Feuil1!K455</f>
        <v>M</v>
      </c>
      <c r="G456">
        <f>Feuil1!N455</f>
        <v>10240030</v>
      </c>
      <c r="H456" t="str">
        <f>Feuil1!E455</f>
        <v>T</v>
      </c>
      <c r="I456" s="23">
        <f>Feuil1!P455</f>
        <v>45917</v>
      </c>
      <c r="J456" t="str">
        <f>Feuil1!Q455</f>
        <v>validé</v>
      </c>
      <c r="K456" s="23">
        <f>Feuil1!S455</f>
        <v>45911</v>
      </c>
      <c r="L456" t="str">
        <f>Feuil1!T455</f>
        <v>Standard</v>
      </c>
      <c r="M456" s="23">
        <f>Feuil1!H455</f>
        <v>22102</v>
      </c>
      <c r="N456" t="str">
        <f t="shared" si="7"/>
        <v>Compétition</v>
      </c>
    </row>
    <row r="457" spans="1:14" x14ac:dyDescent="0.25">
      <c r="A457">
        <f>Feuil1!D456</f>
        <v>3316826</v>
      </c>
      <c r="B457" t="str">
        <f>Feuil1!B456&amp;" "&amp;Feuil1!C456</f>
        <v>ROZIERE Thierry</v>
      </c>
      <c r="C457">
        <f>Feuil1!U456</f>
        <v>1017</v>
      </c>
      <c r="D457" t="str">
        <f>Feuil1!I456</f>
        <v>V60</v>
      </c>
      <c r="E457" t="str">
        <f>Feuil1!J456</f>
        <v>60+</v>
      </c>
      <c r="F457" t="str">
        <f>Feuil1!K456</f>
        <v>M</v>
      </c>
      <c r="G457">
        <f>Feuil1!N456</f>
        <v>10240020</v>
      </c>
      <c r="H457" t="str">
        <f>Feuil1!E456</f>
        <v>T</v>
      </c>
      <c r="I457" s="23">
        <f>Feuil1!P456</f>
        <v>45906</v>
      </c>
      <c r="J457" t="str">
        <f>Feuil1!Q456</f>
        <v>validé</v>
      </c>
      <c r="K457" s="23">
        <f>Feuil1!S456</f>
        <v>45901</v>
      </c>
      <c r="L457" t="str">
        <f>Feuil1!T456</f>
        <v>Standard</v>
      </c>
      <c r="M457" s="23">
        <f>Feuil1!H456</f>
        <v>23930</v>
      </c>
      <c r="N457" t="str">
        <f t="shared" si="7"/>
        <v>Compétition</v>
      </c>
    </row>
    <row r="458" spans="1:14" x14ac:dyDescent="0.25">
      <c r="A458">
        <f>Feuil1!D457</f>
        <v>248424</v>
      </c>
      <c r="B458" t="str">
        <f>Feuil1!B457&amp;" "&amp;Feuil1!C457</f>
        <v>RUARD Frédéric</v>
      </c>
      <c r="C458">
        <f>Feuil1!U457</f>
        <v>500</v>
      </c>
      <c r="D458" t="str">
        <f>Feuil1!I457</f>
        <v>V60</v>
      </c>
      <c r="E458" t="str">
        <f>Feuil1!J457</f>
        <v>60+</v>
      </c>
      <c r="F458" t="str">
        <f>Feuil1!K457</f>
        <v>M</v>
      </c>
      <c r="G458">
        <f>Feuil1!N457</f>
        <v>10240014</v>
      </c>
      <c r="H458" t="str">
        <f>Feuil1!E457</f>
        <v>P</v>
      </c>
      <c r="I458" s="23">
        <f>Feuil1!P457</f>
        <v>45929</v>
      </c>
      <c r="J458" t="str">
        <f>Feuil1!Q457</f>
        <v>validé</v>
      </c>
      <c r="K458" s="23">
        <f>Feuil1!S457</f>
        <v>45796</v>
      </c>
      <c r="L458" t="str">
        <f>Feuil1!T457</f>
        <v>Standard</v>
      </c>
      <c r="M458" s="23">
        <f>Feuil1!H457</f>
        <v>23982</v>
      </c>
      <c r="N458" t="str">
        <f t="shared" si="7"/>
        <v>Loisir</v>
      </c>
    </row>
    <row r="459" spans="1:14" x14ac:dyDescent="0.25">
      <c r="A459">
        <f>Feuil1!D458</f>
        <v>248334</v>
      </c>
      <c r="B459" t="str">
        <f>Feuil1!B458&amp;" "&amp;Feuil1!C458</f>
        <v>RUARD Nadine</v>
      </c>
      <c r="C459">
        <f>Feuil1!U458</f>
        <v>500</v>
      </c>
      <c r="D459" t="str">
        <f>Feuil1!I458</f>
        <v>V70</v>
      </c>
      <c r="E459" t="str">
        <f>Feuil1!J458</f>
        <v>70+</v>
      </c>
      <c r="F459" t="str">
        <f>Feuil1!K458</f>
        <v>F</v>
      </c>
      <c r="G459">
        <f>Feuil1!N458</f>
        <v>10240014</v>
      </c>
      <c r="H459" t="str">
        <f>Feuil1!E458</f>
        <v>P</v>
      </c>
      <c r="I459" s="23">
        <f>Feuil1!P458</f>
        <v>45926</v>
      </c>
      <c r="J459" t="str">
        <f>Feuil1!Q458</f>
        <v>validé</v>
      </c>
      <c r="K459" s="23">
        <f>Feuil1!S458</f>
        <v>45604</v>
      </c>
      <c r="L459" t="str">
        <f>Feuil1!T458</f>
        <v>Attestation autoquestionnaire pour majeur</v>
      </c>
      <c r="M459" s="23">
        <f>Feuil1!H458</f>
        <v>19966</v>
      </c>
      <c r="N459" t="str">
        <f t="shared" si="7"/>
        <v>Loisir</v>
      </c>
    </row>
    <row r="460" spans="1:14" x14ac:dyDescent="0.25">
      <c r="A460">
        <f>Feuil1!D459</f>
        <v>248491</v>
      </c>
      <c r="B460" t="str">
        <f>Feuil1!B459&amp;" "&amp;Feuil1!C459</f>
        <v>SAAVEDRA CARDOSO Lily</v>
      </c>
      <c r="C460">
        <f>Feuil1!U459</f>
        <v>500</v>
      </c>
      <c r="D460" t="str">
        <f>Feuil1!I459</f>
        <v>B1</v>
      </c>
      <c r="E460">
        <f>Feuil1!J459</f>
        <v>-10</v>
      </c>
      <c r="F460" t="str">
        <f>Feuil1!K459</f>
        <v>F</v>
      </c>
      <c r="G460">
        <f>Feuil1!N459</f>
        <v>10240007</v>
      </c>
      <c r="H460" t="str">
        <f>Feuil1!E459</f>
        <v>P</v>
      </c>
      <c r="I460" s="23">
        <f>Feuil1!P459</f>
        <v>45924</v>
      </c>
      <c r="J460" t="str">
        <f>Feuil1!Q459</f>
        <v>validé</v>
      </c>
      <c r="K460" s="23">
        <f>Feuil1!S459</f>
        <v>0</v>
      </c>
      <c r="L460" t="str">
        <f>Feuil1!T459</f>
        <v>Attestation autoquestionnaire pour mineur</v>
      </c>
      <c r="M460" s="23">
        <f>Feuil1!H459</f>
        <v>42664</v>
      </c>
      <c r="N460" t="str">
        <f t="shared" si="7"/>
        <v>Loisir</v>
      </c>
    </row>
    <row r="461" spans="1:14" x14ac:dyDescent="0.25">
      <c r="A461">
        <f>Feuil1!D460</f>
        <v>248492</v>
      </c>
      <c r="B461" t="str">
        <f>Feuil1!B460&amp;" "&amp;Feuil1!C460</f>
        <v>SAAVEDRA SOARES Iris</v>
      </c>
      <c r="C461">
        <f>Feuil1!U460</f>
        <v>500</v>
      </c>
      <c r="D461" t="str">
        <f>Feuil1!I460</f>
        <v>M1</v>
      </c>
      <c r="E461">
        <f>Feuil1!J460</f>
        <v>-12</v>
      </c>
      <c r="F461" t="str">
        <f>Feuil1!K460</f>
        <v>F</v>
      </c>
      <c r="G461">
        <f>Feuil1!N460</f>
        <v>10240007</v>
      </c>
      <c r="H461" t="str">
        <f>Feuil1!E460</f>
        <v>P</v>
      </c>
      <c r="I461" s="23">
        <f>Feuil1!P460</f>
        <v>45924</v>
      </c>
      <c r="J461" t="str">
        <f>Feuil1!Q460</f>
        <v>validé</v>
      </c>
      <c r="K461" s="23">
        <f>Feuil1!S460</f>
        <v>0</v>
      </c>
      <c r="L461" t="str">
        <f>Feuil1!T460</f>
        <v>Attestation autoquestionnaire pour mineur</v>
      </c>
      <c r="M461" s="23">
        <f>Feuil1!H460</f>
        <v>41691</v>
      </c>
      <c r="N461" t="str">
        <f t="shared" si="7"/>
        <v>Loisir</v>
      </c>
    </row>
    <row r="462" spans="1:14" x14ac:dyDescent="0.25">
      <c r="A462">
        <f>Feuil1!D461</f>
        <v>3323895</v>
      </c>
      <c r="B462" t="str">
        <f>Feuil1!B461&amp;" "&amp;Feuil1!C461</f>
        <v>SABIDUSSI Jonathan</v>
      </c>
      <c r="C462">
        <f>Feuil1!U461</f>
        <v>1036</v>
      </c>
      <c r="D462" t="str">
        <f>Feuil1!I461</f>
        <v>S</v>
      </c>
      <c r="E462">
        <f>Feuil1!J461</f>
        <v>-40</v>
      </c>
      <c r="F462" t="str">
        <f>Feuil1!K461</f>
        <v>M</v>
      </c>
      <c r="G462">
        <f>Feuil1!N461</f>
        <v>10240007</v>
      </c>
      <c r="H462" t="str">
        <f>Feuil1!E461</f>
        <v>T</v>
      </c>
      <c r="I462" s="23">
        <f>Feuil1!P461</f>
        <v>45903</v>
      </c>
      <c r="J462" t="str">
        <f>Feuil1!Q461</f>
        <v>validé</v>
      </c>
      <c r="K462" s="23">
        <f>Feuil1!S461</f>
        <v>45541</v>
      </c>
      <c r="L462" t="str">
        <f>Feuil1!T461</f>
        <v>Attestation autoquestionnaire pour majeur</v>
      </c>
      <c r="M462" s="23">
        <f>Feuil1!H461</f>
        <v>33843</v>
      </c>
      <c r="N462" t="str">
        <f t="shared" si="7"/>
        <v>Compétition</v>
      </c>
    </row>
    <row r="463" spans="1:14" x14ac:dyDescent="0.25">
      <c r="A463">
        <f>Feuil1!D462</f>
        <v>248483</v>
      </c>
      <c r="B463" t="str">
        <f>Feuil1!B462&amp;" "&amp;Feuil1!C462</f>
        <v>SAGUET Lucas</v>
      </c>
      <c r="C463">
        <f>Feuil1!U462</f>
        <v>500</v>
      </c>
      <c r="D463" t="str">
        <f>Feuil1!I462</f>
        <v>B2</v>
      </c>
      <c r="E463">
        <f>Feuil1!J462</f>
        <v>-11</v>
      </c>
      <c r="F463" t="str">
        <f>Feuil1!K462</f>
        <v>M</v>
      </c>
      <c r="G463">
        <f>Feuil1!N462</f>
        <v>10240005</v>
      </c>
      <c r="H463" t="str">
        <f>Feuil1!E462</f>
        <v>P</v>
      </c>
      <c r="I463" s="23">
        <f>Feuil1!P462</f>
        <v>45919</v>
      </c>
      <c r="J463" t="str">
        <f>Feuil1!Q462</f>
        <v>validé</v>
      </c>
      <c r="K463" s="23">
        <f>Feuil1!S462</f>
        <v>0</v>
      </c>
      <c r="L463" t="str">
        <f>Feuil1!T462</f>
        <v>Attestation autoquestionnaire pour mineur</v>
      </c>
      <c r="M463" s="23">
        <f>Feuil1!H462</f>
        <v>42156</v>
      </c>
      <c r="N463" t="str">
        <f t="shared" si="7"/>
        <v>Loisir</v>
      </c>
    </row>
    <row r="464" spans="1:14" x14ac:dyDescent="0.25">
      <c r="A464">
        <f>Feuil1!D463</f>
        <v>248459</v>
      </c>
      <c r="B464" t="str">
        <f>Feuil1!B463&amp;" "&amp;Feuil1!C463</f>
        <v>SAILLARD Helio</v>
      </c>
      <c r="C464">
        <f>Feuil1!U463</f>
        <v>500</v>
      </c>
      <c r="D464" t="str">
        <f>Feuil1!I463</f>
        <v>C2</v>
      </c>
      <c r="E464">
        <f>Feuil1!J463</f>
        <v>-15</v>
      </c>
      <c r="F464" t="str">
        <f>Feuil1!K463</f>
        <v>M</v>
      </c>
      <c r="G464">
        <f>Feuil1!N463</f>
        <v>10240036</v>
      </c>
      <c r="H464" t="str">
        <f>Feuil1!E463</f>
        <v>T</v>
      </c>
      <c r="I464" s="23">
        <f>Feuil1!P463</f>
        <v>45916</v>
      </c>
      <c r="J464" t="str">
        <f>Feuil1!Q463</f>
        <v>validé</v>
      </c>
      <c r="K464" s="23">
        <f>Feuil1!S463</f>
        <v>45898</v>
      </c>
      <c r="L464" t="str">
        <f>Feuil1!T463</f>
        <v>Standard</v>
      </c>
      <c r="M464" s="23">
        <f>Feuil1!H463</f>
        <v>40760</v>
      </c>
      <c r="N464" t="str">
        <f t="shared" si="7"/>
        <v>Compétition</v>
      </c>
    </row>
    <row r="465" spans="1:14" x14ac:dyDescent="0.25">
      <c r="A465">
        <f>Feuil1!D464</f>
        <v>248513</v>
      </c>
      <c r="B465" t="str">
        <f>Feuil1!B464&amp;" "&amp;Feuil1!C464</f>
        <v>SANARY LANOISELEE Luckas</v>
      </c>
      <c r="C465">
        <f>Feuil1!U464</f>
        <v>500</v>
      </c>
      <c r="D465" t="str">
        <f>Feuil1!I464</f>
        <v>M2</v>
      </c>
      <c r="E465">
        <f>Feuil1!J464</f>
        <v>-13</v>
      </c>
      <c r="F465" t="str">
        <f>Feuil1!K464</f>
        <v>M</v>
      </c>
      <c r="G465">
        <f>Feuil1!N464</f>
        <v>10240020</v>
      </c>
      <c r="H465" t="str">
        <f>Feuil1!E464</f>
        <v>I</v>
      </c>
      <c r="I465" s="23">
        <f>Feuil1!P464</f>
        <v>45925</v>
      </c>
      <c r="J465" t="str">
        <f>Feuil1!Q464</f>
        <v>validé</v>
      </c>
      <c r="K465" s="23">
        <f>Feuil1!S464</f>
        <v>0</v>
      </c>
      <c r="L465" t="str">
        <f>Feuil1!T464</f>
        <v>Attestation autoquestionnaire pour mineur</v>
      </c>
      <c r="M465" s="23">
        <f>Feuil1!H464</f>
        <v>41380</v>
      </c>
      <c r="N465" t="str">
        <f t="shared" si="7"/>
        <v>Dirigeant</v>
      </c>
    </row>
    <row r="466" spans="1:14" x14ac:dyDescent="0.25">
      <c r="A466">
        <f>Feuil1!D465</f>
        <v>247230</v>
      </c>
      <c r="B466" t="str">
        <f>Feuil1!B465&amp;" "&amp;Feuil1!C465</f>
        <v>SANCHEZ Jean-Pierre</v>
      </c>
      <c r="C466">
        <f>Feuil1!U465</f>
        <v>747</v>
      </c>
      <c r="D466" t="str">
        <f>Feuil1!I465</f>
        <v>V50</v>
      </c>
      <c r="E466" t="str">
        <f>Feuil1!J465</f>
        <v>50+</v>
      </c>
      <c r="F466" t="str">
        <f>Feuil1!K465</f>
        <v>M</v>
      </c>
      <c r="G466">
        <f>Feuil1!N465</f>
        <v>10240001</v>
      </c>
      <c r="H466" t="str">
        <f>Feuil1!E465</f>
        <v>T</v>
      </c>
      <c r="I466" s="23">
        <f>Feuil1!P465</f>
        <v>45917</v>
      </c>
      <c r="J466" t="str">
        <f>Feuil1!Q465</f>
        <v>validé</v>
      </c>
      <c r="K466" s="23">
        <f>Feuil1!S465</f>
        <v>45912</v>
      </c>
      <c r="L466" t="str">
        <f>Feuil1!T465</f>
        <v>Standard</v>
      </c>
      <c r="M466" s="23">
        <f>Feuil1!H465</f>
        <v>27022</v>
      </c>
      <c r="N466" t="str">
        <f t="shared" si="7"/>
        <v>Compétition</v>
      </c>
    </row>
    <row r="467" spans="1:14" x14ac:dyDescent="0.25">
      <c r="A467">
        <f>Feuil1!D466</f>
        <v>246095</v>
      </c>
      <c r="B467" t="str">
        <f>Feuil1!B466&amp;" "&amp;Feuil1!C466</f>
        <v>SARRUT Clement</v>
      </c>
      <c r="C467">
        <f>Feuil1!U466</f>
        <v>1113</v>
      </c>
      <c r="D467" t="str">
        <f>Feuil1!I466</f>
        <v>V40</v>
      </c>
      <c r="E467" t="str">
        <f>Feuil1!J466</f>
        <v>40+</v>
      </c>
      <c r="F467" t="str">
        <f>Feuil1!K466</f>
        <v>M</v>
      </c>
      <c r="G467">
        <f>Feuil1!N466</f>
        <v>10240020</v>
      </c>
      <c r="H467" t="str">
        <f>Feuil1!E466</f>
        <v>T</v>
      </c>
      <c r="I467" s="23">
        <f>Feuil1!P466</f>
        <v>45906</v>
      </c>
      <c r="J467" t="str">
        <f>Feuil1!Q466</f>
        <v>validé</v>
      </c>
      <c r="K467" s="23">
        <f>Feuil1!S466</f>
        <v>44805</v>
      </c>
      <c r="L467" t="str">
        <f>Feuil1!T466</f>
        <v>Attestation autoquestionnaire pour majeur</v>
      </c>
      <c r="M467" s="23">
        <f>Feuil1!H466</f>
        <v>30027</v>
      </c>
      <c r="N467" t="str">
        <f t="shared" si="7"/>
        <v>Compétition</v>
      </c>
    </row>
    <row r="468" spans="1:14" x14ac:dyDescent="0.25">
      <c r="A468">
        <f>Feuil1!D467</f>
        <v>248233</v>
      </c>
      <c r="B468" t="str">
        <f>Feuil1!B467&amp;" "&amp;Feuil1!C467</f>
        <v>SAUTEREAU Nicolas</v>
      </c>
      <c r="C468">
        <f>Feuil1!U467</f>
        <v>500</v>
      </c>
      <c r="D468" t="str">
        <f>Feuil1!I467</f>
        <v>M2</v>
      </c>
      <c r="E468">
        <f>Feuil1!J467</f>
        <v>-13</v>
      </c>
      <c r="F468" t="str">
        <f>Feuil1!K467</f>
        <v>M</v>
      </c>
      <c r="G468">
        <f>Feuil1!N467</f>
        <v>10240001</v>
      </c>
      <c r="H468" t="str">
        <f>Feuil1!E467</f>
        <v>T</v>
      </c>
      <c r="I468" s="23">
        <f>Feuil1!P467</f>
        <v>45918</v>
      </c>
      <c r="J468" t="str">
        <f>Feuil1!Q467</f>
        <v>validé</v>
      </c>
      <c r="K468" s="23">
        <f>Feuil1!S467</f>
        <v>0</v>
      </c>
      <c r="L468" t="str">
        <f>Feuil1!T467</f>
        <v>Attestation autoquestionnaire pour mineur</v>
      </c>
      <c r="M468" s="23">
        <f>Feuil1!H467</f>
        <v>41367</v>
      </c>
      <c r="N468" t="str">
        <f t="shared" si="7"/>
        <v>Compétition</v>
      </c>
    </row>
    <row r="469" spans="1:14" x14ac:dyDescent="0.25">
      <c r="A469">
        <f>Feuil1!D468</f>
        <v>24882</v>
      </c>
      <c r="B469" t="str">
        <f>Feuil1!B468&amp;" "&amp;Feuil1!C468</f>
        <v>SENEJOUX Alain</v>
      </c>
      <c r="C469">
        <f>Feuil1!U468</f>
        <v>633</v>
      </c>
      <c r="D469" t="str">
        <f>Feuil1!I468</f>
        <v>V70</v>
      </c>
      <c r="E469" t="str">
        <f>Feuil1!J468</f>
        <v>70+</v>
      </c>
      <c r="F469" t="str">
        <f>Feuil1!K468</f>
        <v>M</v>
      </c>
      <c r="G469">
        <f>Feuil1!N468</f>
        <v>10240005</v>
      </c>
      <c r="H469" t="str">
        <f>Feuil1!E468</f>
        <v>A</v>
      </c>
      <c r="I469" s="23">
        <f>Feuil1!P468</f>
        <v>45849</v>
      </c>
      <c r="J469" t="str">
        <f>Feuil1!Q468</f>
        <v>validé</v>
      </c>
      <c r="K469" s="23">
        <f>Feuil1!S468</f>
        <v>45393</v>
      </c>
      <c r="L469" t="str">
        <f>Feuil1!T468</f>
        <v>Attestation autoquestionnaire pour majeur</v>
      </c>
      <c r="M469" s="23">
        <f>Feuil1!H468</f>
        <v>19066</v>
      </c>
      <c r="N469" t="str">
        <f t="shared" si="7"/>
        <v>Dirigeant</v>
      </c>
    </row>
    <row r="470" spans="1:14" x14ac:dyDescent="0.25">
      <c r="A470">
        <f>Feuil1!D469</f>
        <v>24971</v>
      </c>
      <c r="B470" t="str">
        <f>Feuil1!B469&amp;" "&amp;Feuil1!C469</f>
        <v>SENEJOUX Denis</v>
      </c>
      <c r="C470">
        <f>Feuil1!U469</f>
        <v>1042</v>
      </c>
      <c r="D470" t="str">
        <f>Feuil1!I469</f>
        <v>V45</v>
      </c>
      <c r="E470" t="str">
        <f>Feuil1!J469</f>
        <v>45+</v>
      </c>
      <c r="F470" t="str">
        <f>Feuil1!K469</f>
        <v>M</v>
      </c>
      <c r="G470">
        <f>Feuil1!N469</f>
        <v>10240005</v>
      </c>
      <c r="H470" t="str">
        <f>Feuil1!E469</f>
        <v>A</v>
      </c>
      <c r="I470" s="23">
        <f>Feuil1!P469</f>
        <v>45849</v>
      </c>
      <c r="J470" t="str">
        <f>Feuil1!Q469</f>
        <v>validé</v>
      </c>
      <c r="K470" s="23">
        <f>Feuil1!S469</f>
        <v>45761</v>
      </c>
      <c r="L470" t="str">
        <f>Feuil1!T469</f>
        <v>Standard</v>
      </c>
      <c r="M470" s="23">
        <f>Feuil1!H469</f>
        <v>28929</v>
      </c>
      <c r="N470" t="str">
        <f t="shared" si="7"/>
        <v>Dirigeant</v>
      </c>
    </row>
    <row r="471" spans="1:14" x14ac:dyDescent="0.25">
      <c r="A471">
        <f>Feuil1!D470</f>
        <v>241488</v>
      </c>
      <c r="B471" t="str">
        <f>Feuil1!B470&amp;" "&amp;Feuil1!C470</f>
        <v>SENEJOUX Pierre</v>
      </c>
      <c r="C471">
        <f>Feuil1!U470</f>
        <v>1398</v>
      </c>
      <c r="D471" t="str">
        <f>Feuil1!I470</f>
        <v>V40</v>
      </c>
      <c r="E471" t="str">
        <f>Feuil1!J470</f>
        <v>40+</v>
      </c>
      <c r="F471" t="str">
        <f>Feuil1!K470</f>
        <v>M</v>
      </c>
      <c r="G471">
        <f>Feuil1!N470</f>
        <v>10240005</v>
      </c>
      <c r="H471" t="str">
        <f>Feuil1!E470</f>
        <v>T</v>
      </c>
      <c r="I471" s="23">
        <f>Feuil1!P470</f>
        <v>45859</v>
      </c>
      <c r="J471" t="str">
        <f>Feuil1!Q470</f>
        <v>validé</v>
      </c>
      <c r="K471" s="23">
        <f>Feuil1!S470</f>
        <v>45149</v>
      </c>
      <c r="L471" t="str">
        <f>Feuil1!T470</f>
        <v>Attestation autoquestionnaire pour majeur</v>
      </c>
      <c r="M471" s="23">
        <f>Feuil1!H470</f>
        <v>30419</v>
      </c>
      <c r="N471" t="str">
        <f t="shared" si="7"/>
        <v>Compétition</v>
      </c>
    </row>
    <row r="472" spans="1:14" x14ac:dyDescent="0.25">
      <c r="A472">
        <f>Feuil1!D471</f>
        <v>248516</v>
      </c>
      <c r="B472" t="str">
        <f>Feuil1!B471&amp;" "&amp;Feuil1!C471</f>
        <v>SERVOZ GAUDINO Aaron</v>
      </c>
      <c r="C472">
        <f>Feuil1!U471</f>
        <v>500</v>
      </c>
      <c r="D472" t="str">
        <f>Feuil1!I471</f>
        <v>B2</v>
      </c>
      <c r="E472">
        <f>Feuil1!J471</f>
        <v>-11</v>
      </c>
      <c r="F472" t="str">
        <f>Feuil1!K471</f>
        <v>M</v>
      </c>
      <c r="G472">
        <f>Feuil1!N471</f>
        <v>10240015</v>
      </c>
      <c r="H472" t="str">
        <f>Feuil1!E471</f>
        <v>I</v>
      </c>
      <c r="I472" s="23">
        <f>Feuil1!P471</f>
        <v>45925</v>
      </c>
      <c r="J472" t="str">
        <f>Feuil1!Q471</f>
        <v>validé</v>
      </c>
      <c r="K472" s="23">
        <f>Feuil1!S471</f>
        <v>0</v>
      </c>
      <c r="L472" t="str">
        <f>Feuil1!T471</f>
        <v>Attestation autoquestionnaire pour mineur</v>
      </c>
      <c r="M472" s="23">
        <f>Feuil1!H471</f>
        <v>42357</v>
      </c>
      <c r="N472" t="str">
        <f t="shared" si="7"/>
        <v>Dirigeant</v>
      </c>
    </row>
    <row r="473" spans="1:14" x14ac:dyDescent="0.25">
      <c r="A473">
        <f>Feuil1!D472</f>
        <v>248443</v>
      </c>
      <c r="B473" t="str">
        <f>Feuil1!B472&amp;" "&amp;Feuil1!C472</f>
        <v>SEVERE Wyatt</v>
      </c>
      <c r="C473">
        <f>Feuil1!U472</f>
        <v>500</v>
      </c>
      <c r="D473" t="str">
        <f>Feuil1!I472</f>
        <v>M2</v>
      </c>
      <c r="E473">
        <f>Feuil1!J472</f>
        <v>-13</v>
      </c>
      <c r="F473" t="str">
        <f>Feuil1!K472</f>
        <v>M</v>
      </c>
      <c r="G473">
        <f>Feuil1!N472</f>
        <v>10240020</v>
      </c>
      <c r="H473" t="str">
        <f>Feuil1!E472</f>
        <v>P</v>
      </c>
      <c r="I473" s="23">
        <f>Feuil1!P472</f>
        <v>45932</v>
      </c>
      <c r="J473" t="str">
        <f>Feuil1!Q472</f>
        <v>validé</v>
      </c>
      <c r="K473" s="23">
        <f>Feuil1!S472</f>
        <v>0</v>
      </c>
      <c r="L473" t="str">
        <f>Feuil1!T472</f>
        <v>Attestation autoquestionnaire pour mineur</v>
      </c>
      <c r="M473" s="23">
        <f>Feuil1!H472</f>
        <v>41601</v>
      </c>
      <c r="N473" t="str">
        <f t="shared" si="7"/>
        <v>Loisir</v>
      </c>
    </row>
    <row r="474" spans="1:14" x14ac:dyDescent="0.25">
      <c r="A474">
        <f>Feuil1!D473</f>
        <v>246336</v>
      </c>
      <c r="B474" t="str">
        <f>Feuil1!B473&amp;" "&amp;Feuil1!C473</f>
        <v>SIBERT Michel</v>
      </c>
      <c r="C474">
        <f>Feuil1!U473</f>
        <v>614</v>
      </c>
      <c r="D474" t="str">
        <f>Feuil1!I473</f>
        <v>V60</v>
      </c>
      <c r="E474" t="str">
        <f>Feuil1!J473</f>
        <v>60+</v>
      </c>
      <c r="F474" t="str">
        <f>Feuil1!K473</f>
        <v>M</v>
      </c>
      <c r="G474">
        <f>Feuil1!N473</f>
        <v>10240006</v>
      </c>
      <c r="H474" t="str">
        <f>Feuil1!E473</f>
        <v>P</v>
      </c>
      <c r="I474" s="23">
        <f>Feuil1!P473</f>
        <v>45923</v>
      </c>
      <c r="J474" t="str">
        <f>Feuil1!Q473</f>
        <v>validé</v>
      </c>
      <c r="K474" s="23">
        <f>Feuil1!S473</f>
        <v>45919</v>
      </c>
      <c r="L474" t="str">
        <f>Feuil1!T473</f>
        <v>Standard</v>
      </c>
      <c r="M474" s="23">
        <f>Feuil1!H473</f>
        <v>23560</v>
      </c>
      <c r="N474" t="str">
        <f t="shared" si="7"/>
        <v>Loisir</v>
      </c>
    </row>
    <row r="475" spans="1:14" x14ac:dyDescent="0.25">
      <c r="A475">
        <f>Feuil1!D474</f>
        <v>247147</v>
      </c>
      <c r="B475" t="str">
        <f>Feuil1!B474&amp;" "&amp;Feuil1!C474</f>
        <v>SILVA Rodolphe</v>
      </c>
      <c r="C475">
        <f>Feuil1!U474</f>
        <v>507</v>
      </c>
      <c r="D475" t="str">
        <f>Feuil1!I474</f>
        <v>V50</v>
      </c>
      <c r="E475" t="str">
        <f>Feuil1!J474</f>
        <v>50+</v>
      </c>
      <c r="F475" t="str">
        <f>Feuil1!K474</f>
        <v>M</v>
      </c>
      <c r="G475">
        <f>Feuil1!N474</f>
        <v>10240018</v>
      </c>
      <c r="H475" t="str">
        <f>Feuil1!E474</f>
        <v>A</v>
      </c>
      <c r="I475" s="23">
        <f>Feuil1!P474</f>
        <v>45854</v>
      </c>
      <c r="J475" t="str">
        <f>Feuil1!Q474</f>
        <v>validé</v>
      </c>
      <c r="K475" s="23">
        <f>Feuil1!S474</f>
        <v>0</v>
      </c>
      <c r="L475" t="str">
        <f>Feuil1!T474</f>
        <v>Attestation autoquestionnaire pour majeur</v>
      </c>
      <c r="M475" s="23">
        <f>Feuil1!H474</f>
        <v>26789</v>
      </c>
      <c r="N475" t="str">
        <f t="shared" si="7"/>
        <v>Dirigeant</v>
      </c>
    </row>
    <row r="476" spans="1:14" x14ac:dyDescent="0.25">
      <c r="A476">
        <f>Feuil1!D475</f>
        <v>7511048</v>
      </c>
      <c r="B476" t="str">
        <f>Feuil1!B475&amp;" "&amp;Feuil1!C475</f>
        <v>SOLASSOL Christian</v>
      </c>
      <c r="C476">
        <f>Feuil1!U475</f>
        <v>759</v>
      </c>
      <c r="D476" t="str">
        <f>Feuil1!I475</f>
        <v>V70</v>
      </c>
      <c r="E476" t="str">
        <f>Feuil1!J475</f>
        <v>70+</v>
      </c>
      <c r="F476" t="str">
        <f>Feuil1!K475</f>
        <v>M</v>
      </c>
      <c r="G476">
        <f>Feuil1!N475</f>
        <v>10240020</v>
      </c>
      <c r="H476" t="str">
        <f>Feuil1!E475</f>
        <v>T</v>
      </c>
      <c r="I476" s="23">
        <f>Feuil1!P475</f>
        <v>45906</v>
      </c>
      <c r="J476" t="str">
        <f>Feuil1!Q475</f>
        <v>validé</v>
      </c>
      <c r="K476" s="23">
        <f>Feuil1!S475</f>
        <v>44806</v>
      </c>
      <c r="L476" t="str">
        <f>Feuil1!T475</f>
        <v>Attestation autoquestionnaire pour majeur</v>
      </c>
      <c r="M476" s="23">
        <f>Feuil1!H475</f>
        <v>19240</v>
      </c>
      <c r="N476" t="str">
        <f t="shared" si="7"/>
        <v>Compétition</v>
      </c>
    </row>
    <row r="477" spans="1:14" x14ac:dyDescent="0.25">
      <c r="A477">
        <f>Feuil1!D476</f>
        <v>248028</v>
      </c>
      <c r="B477" t="str">
        <f>Feuil1!B476&amp;" "&amp;Feuil1!C476</f>
        <v>SOLIGNAC CHARET Tristan</v>
      </c>
      <c r="C477">
        <f>Feuil1!U476</f>
        <v>500</v>
      </c>
      <c r="D477" t="str">
        <f>Feuil1!I476</f>
        <v>C1</v>
      </c>
      <c r="E477">
        <f>Feuil1!J476</f>
        <v>-14</v>
      </c>
      <c r="F477" t="str">
        <f>Feuil1!K476</f>
        <v>M</v>
      </c>
      <c r="G477">
        <f>Feuil1!N476</f>
        <v>10240001</v>
      </c>
      <c r="H477" t="str">
        <f>Feuil1!E476</f>
        <v>T</v>
      </c>
      <c r="I477" s="23">
        <f>Feuil1!P476</f>
        <v>45919</v>
      </c>
      <c r="J477" t="str">
        <f>Feuil1!Q476</f>
        <v>validé</v>
      </c>
      <c r="K477" s="23">
        <f>Feuil1!S476</f>
        <v>0</v>
      </c>
      <c r="L477" t="str">
        <f>Feuil1!T476</f>
        <v>Attestation autoquestionnaire pour mineur</v>
      </c>
      <c r="M477" s="23">
        <f>Feuil1!H476</f>
        <v>41007</v>
      </c>
      <c r="N477" t="str">
        <f t="shared" si="7"/>
        <v>Compétition</v>
      </c>
    </row>
    <row r="478" spans="1:14" x14ac:dyDescent="0.25">
      <c r="A478">
        <f>Feuil1!D477</f>
        <v>247322</v>
      </c>
      <c r="B478" t="str">
        <f>Feuil1!B477&amp;" "&amp;Feuil1!C477</f>
        <v>SOULIER Fabrice</v>
      </c>
      <c r="C478">
        <f>Feuil1!U477</f>
        <v>737</v>
      </c>
      <c r="D478" t="str">
        <f>Feuil1!I477</f>
        <v>V50</v>
      </c>
      <c r="E478" t="str">
        <f>Feuil1!J477</f>
        <v>50+</v>
      </c>
      <c r="F478" t="str">
        <f>Feuil1!K477</f>
        <v>M</v>
      </c>
      <c r="G478">
        <f>Feuil1!N477</f>
        <v>10240020</v>
      </c>
      <c r="H478" t="str">
        <f>Feuil1!E477</f>
        <v>T</v>
      </c>
      <c r="I478" s="23">
        <f>Feuil1!P477</f>
        <v>45914</v>
      </c>
      <c r="J478" t="str">
        <f>Feuil1!Q477</f>
        <v>validé</v>
      </c>
      <c r="K478" s="23">
        <f>Feuil1!S477</f>
        <v>45478</v>
      </c>
      <c r="L478" t="str">
        <f>Feuil1!T477</f>
        <v>Attestation autoquestionnaire pour majeur</v>
      </c>
      <c r="M478" s="23">
        <f>Feuil1!H477</f>
        <v>26857</v>
      </c>
      <c r="N478" t="str">
        <f t="shared" si="7"/>
        <v>Compétition</v>
      </c>
    </row>
    <row r="479" spans="1:14" x14ac:dyDescent="0.25">
      <c r="A479">
        <f>Feuil1!D478</f>
        <v>248143</v>
      </c>
      <c r="B479" t="str">
        <f>Feuil1!B478&amp;" "&amp;Feuil1!C478</f>
        <v>SOUSTRE Antoine</v>
      </c>
      <c r="C479">
        <f>Feuil1!U478</f>
        <v>500</v>
      </c>
      <c r="D479" t="str">
        <f>Feuil1!I478</f>
        <v>J1</v>
      </c>
      <c r="E479">
        <f>Feuil1!J478</f>
        <v>-16</v>
      </c>
      <c r="F479" t="str">
        <f>Feuil1!K478</f>
        <v>M</v>
      </c>
      <c r="G479">
        <f>Feuil1!N478</f>
        <v>10240018</v>
      </c>
      <c r="H479" t="str">
        <f>Feuil1!E478</f>
        <v>P</v>
      </c>
      <c r="I479" s="23">
        <f>Feuil1!P478</f>
        <v>45905</v>
      </c>
      <c r="J479" t="str">
        <f>Feuil1!Q478</f>
        <v>validé</v>
      </c>
      <c r="K479" s="23">
        <f>Feuil1!S478</f>
        <v>0</v>
      </c>
      <c r="L479" t="str">
        <f>Feuil1!T478</f>
        <v>Attestation autoquestionnaire pour mineur</v>
      </c>
      <c r="M479" s="23">
        <f>Feuil1!H478</f>
        <v>40469</v>
      </c>
      <c r="N479" t="str">
        <f t="shared" si="7"/>
        <v>Loisir</v>
      </c>
    </row>
    <row r="480" spans="1:14" x14ac:dyDescent="0.25">
      <c r="A480">
        <f>Feuil1!D479</f>
        <v>248539</v>
      </c>
      <c r="B480" t="str">
        <f>Feuil1!B479&amp;" "&amp;Feuil1!C479</f>
        <v>STIL Alexis</v>
      </c>
      <c r="C480">
        <f>Feuil1!U479</f>
        <v>500</v>
      </c>
      <c r="D480" t="str">
        <f>Feuil1!I479</f>
        <v>B2</v>
      </c>
      <c r="E480">
        <f>Feuil1!J479</f>
        <v>-11</v>
      </c>
      <c r="F480" t="str">
        <f>Feuil1!K479</f>
        <v>M</v>
      </c>
      <c r="G480">
        <f>Feuil1!N479</f>
        <v>10240020</v>
      </c>
      <c r="H480" t="str">
        <f>Feuil1!E479</f>
        <v>P</v>
      </c>
      <c r="I480" s="23">
        <f>Feuil1!P479</f>
        <v>45932</v>
      </c>
      <c r="J480" t="str">
        <f>Feuil1!Q479</f>
        <v>validé</v>
      </c>
      <c r="K480" s="23">
        <f>Feuil1!S479</f>
        <v>0</v>
      </c>
      <c r="L480" t="str">
        <f>Feuil1!T479</f>
        <v>Attestation autoquestionnaire pour mineur</v>
      </c>
      <c r="M480" s="23">
        <f>Feuil1!H479</f>
        <v>42218</v>
      </c>
      <c r="N480" t="str">
        <f t="shared" si="7"/>
        <v>Loisir</v>
      </c>
    </row>
    <row r="481" spans="1:14" x14ac:dyDescent="0.25">
      <c r="A481">
        <f>Feuil1!D480</f>
        <v>242844</v>
      </c>
      <c r="B481" t="str">
        <f>Feuil1!B480&amp;" "&amp;Feuil1!C480</f>
        <v>STRASSER Gerard</v>
      </c>
      <c r="C481">
        <f>Feuil1!U480</f>
        <v>739</v>
      </c>
      <c r="D481" t="str">
        <f>Feuil1!I480</f>
        <v>V65</v>
      </c>
      <c r="E481" t="str">
        <f>Feuil1!J480</f>
        <v>65+</v>
      </c>
      <c r="F481" t="str">
        <f>Feuil1!K480</f>
        <v>M</v>
      </c>
      <c r="G481">
        <f>Feuil1!N480</f>
        <v>10240005</v>
      </c>
      <c r="H481" t="str">
        <f>Feuil1!E480</f>
        <v>T</v>
      </c>
      <c r="I481" s="23">
        <f>Feuil1!P480</f>
        <v>45902</v>
      </c>
      <c r="J481" t="str">
        <f>Feuil1!Q480</f>
        <v>validé</v>
      </c>
      <c r="K481" s="23">
        <f>Feuil1!S480</f>
        <v>44739</v>
      </c>
      <c r="L481" t="str">
        <f>Feuil1!T480</f>
        <v>Attestation autoquestionnaire pour majeur</v>
      </c>
      <c r="M481" s="23">
        <f>Feuil1!H480</f>
        <v>20820</v>
      </c>
      <c r="N481" t="str">
        <f t="shared" si="7"/>
        <v>Compétition</v>
      </c>
    </row>
    <row r="482" spans="1:14" x14ac:dyDescent="0.25">
      <c r="A482">
        <f>Feuil1!D481</f>
        <v>246715</v>
      </c>
      <c r="B482" t="str">
        <f>Feuil1!B481&amp;" "&amp;Feuil1!C481</f>
        <v>SUBREGIS Jean-Francois</v>
      </c>
      <c r="C482">
        <f>Feuil1!U481</f>
        <v>561</v>
      </c>
      <c r="D482" t="str">
        <f>Feuil1!I481</f>
        <v>V60</v>
      </c>
      <c r="E482" t="str">
        <f>Feuil1!J481</f>
        <v>60+</v>
      </c>
      <c r="F482" t="str">
        <f>Feuil1!K481</f>
        <v>M</v>
      </c>
      <c r="G482">
        <f>Feuil1!N481</f>
        <v>10240030</v>
      </c>
      <c r="H482" t="str">
        <f>Feuil1!E481</f>
        <v>T</v>
      </c>
      <c r="I482" s="23">
        <f>Feuil1!P481</f>
        <v>45914</v>
      </c>
      <c r="J482" t="str">
        <f>Feuil1!Q481</f>
        <v>validé</v>
      </c>
      <c r="K482" s="23">
        <f>Feuil1!S481</f>
        <v>44797</v>
      </c>
      <c r="L482" t="str">
        <f>Feuil1!T481</f>
        <v>Attestation autoquestionnaire pour majeur</v>
      </c>
      <c r="M482" s="23">
        <f>Feuil1!H481</f>
        <v>22787</v>
      </c>
      <c r="N482" t="str">
        <f t="shared" si="7"/>
        <v>Compétition</v>
      </c>
    </row>
    <row r="483" spans="1:14" x14ac:dyDescent="0.25">
      <c r="A483">
        <f>Feuil1!D482</f>
        <v>248231</v>
      </c>
      <c r="B483" t="str">
        <f>Feuil1!B482&amp;" "&amp;Feuil1!C482</f>
        <v>SZOT Léo</v>
      </c>
      <c r="C483">
        <f>Feuil1!U482</f>
        <v>500</v>
      </c>
      <c r="D483" t="str">
        <f>Feuil1!I482</f>
        <v>C1</v>
      </c>
      <c r="E483">
        <f>Feuil1!J482</f>
        <v>-14</v>
      </c>
      <c r="F483" t="str">
        <f>Feuil1!K482</f>
        <v>M</v>
      </c>
      <c r="G483">
        <f>Feuil1!N482</f>
        <v>10240001</v>
      </c>
      <c r="H483" t="str">
        <f>Feuil1!E482</f>
        <v>T</v>
      </c>
      <c r="I483" s="23">
        <f>Feuil1!P482</f>
        <v>45918</v>
      </c>
      <c r="J483" t="str">
        <f>Feuil1!Q482</f>
        <v>validé</v>
      </c>
      <c r="K483" s="23">
        <f>Feuil1!S482</f>
        <v>0</v>
      </c>
      <c r="L483" t="str">
        <f>Feuil1!T482</f>
        <v>Attestation autoquestionnaire pour mineur</v>
      </c>
      <c r="M483" s="23">
        <f>Feuil1!H482</f>
        <v>41155</v>
      </c>
      <c r="N483" t="str">
        <f t="shared" si="7"/>
        <v>Compétition</v>
      </c>
    </row>
    <row r="484" spans="1:14" x14ac:dyDescent="0.25">
      <c r="A484">
        <f>Feuil1!D483</f>
        <v>247798</v>
      </c>
      <c r="B484" t="str">
        <f>Feuil1!B483&amp;" "&amp;Feuil1!C483</f>
        <v>TAHON Nathael</v>
      </c>
      <c r="C484">
        <f>Feuil1!U483</f>
        <v>500</v>
      </c>
      <c r="D484" t="str">
        <f>Feuil1!I483</f>
        <v>C2</v>
      </c>
      <c r="E484">
        <f>Feuil1!J483</f>
        <v>-15</v>
      </c>
      <c r="F484" t="str">
        <f>Feuil1!K483</f>
        <v>M</v>
      </c>
      <c r="G484">
        <f>Feuil1!N483</f>
        <v>10240007</v>
      </c>
      <c r="H484" t="str">
        <f>Feuil1!E483</f>
        <v>P</v>
      </c>
      <c r="I484" s="23">
        <f>Feuil1!P483</f>
        <v>45924</v>
      </c>
      <c r="J484" t="str">
        <f>Feuil1!Q483</f>
        <v>validé</v>
      </c>
      <c r="K484" s="23">
        <f>Feuil1!S483</f>
        <v>0</v>
      </c>
      <c r="L484" t="str">
        <f>Feuil1!T483</f>
        <v>Attestation autoquestionnaire pour mineur</v>
      </c>
      <c r="M484" s="23">
        <f>Feuil1!H483</f>
        <v>40666</v>
      </c>
      <c r="N484" t="str">
        <f t="shared" si="7"/>
        <v>Loisir</v>
      </c>
    </row>
    <row r="485" spans="1:14" x14ac:dyDescent="0.25">
      <c r="A485">
        <f>Feuil1!D484</f>
        <v>248190</v>
      </c>
      <c r="B485" t="str">
        <f>Feuil1!B484&amp;" "&amp;Feuil1!C484</f>
        <v>TALBOT Paul</v>
      </c>
      <c r="C485">
        <f>Feuil1!U484</f>
        <v>500</v>
      </c>
      <c r="D485" t="str">
        <f>Feuil1!I484</f>
        <v>C2</v>
      </c>
      <c r="E485">
        <f>Feuil1!J484</f>
        <v>-15</v>
      </c>
      <c r="F485" t="str">
        <f>Feuil1!K484</f>
        <v>M</v>
      </c>
      <c r="G485">
        <f>Feuil1!N484</f>
        <v>10240026</v>
      </c>
      <c r="H485" t="str">
        <f>Feuil1!E484</f>
        <v>P</v>
      </c>
      <c r="I485" s="23">
        <f>Feuil1!P484</f>
        <v>45917</v>
      </c>
      <c r="J485" t="str">
        <f>Feuil1!Q484</f>
        <v>validé</v>
      </c>
      <c r="K485" s="23">
        <f>Feuil1!S484</f>
        <v>0</v>
      </c>
      <c r="L485" t="str">
        <f>Feuil1!T484</f>
        <v>Attestation autoquestionnaire pour mineur</v>
      </c>
      <c r="M485" s="23">
        <f>Feuil1!H484</f>
        <v>40639</v>
      </c>
      <c r="N485" t="str">
        <f t="shared" si="7"/>
        <v>Loisir</v>
      </c>
    </row>
    <row r="486" spans="1:14" x14ac:dyDescent="0.25">
      <c r="A486">
        <f>Feuil1!D485</f>
        <v>248455</v>
      </c>
      <c r="B486" t="str">
        <f>Feuil1!B485&amp;" "&amp;Feuil1!C485</f>
        <v>TANQUEREL Lyam</v>
      </c>
      <c r="C486">
        <f>Feuil1!U485</f>
        <v>500</v>
      </c>
      <c r="D486" t="str">
        <f>Feuil1!I485</f>
        <v>B2</v>
      </c>
      <c r="E486">
        <f>Feuil1!J485</f>
        <v>-11</v>
      </c>
      <c r="F486" t="str">
        <f>Feuil1!K485</f>
        <v>M</v>
      </c>
      <c r="G486">
        <f>Feuil1!N485</f>
        <v>10240007</v>
      </c>
      <c r="H486" t="str">
        <f>Feuil1!E485</f>
        <v>P</v>
      </c>
      <c r="I486" s="23">
        <f>Feuil1!P485</f>
        <v>45912</v>
      </c>
      <c r="J486" t="str">
        <f>Feuil1!Q485</f>
        <v>validé</v>
      </c>
      <c r="K486" s="23">
        <f>Feuil1!S485</f>
        <v>45911</v>
      </c>
      <c r="L486" t="str">
        <f>Feuil1!T485</f>
        <v>Standard</v>
      </c>
      <c r="M486" s="23">
        <f>Feuil1!H485</f>
        <v>42162</v>
      </c>
      <c r="N486" t="str">
        <f t="shared" si="7"/>
        <v>Loisir</v>
      </c>
    </row>
    <row r="487" spans="1:14" x14ac:dyDescent="0.25">
      <c r="A487">
        <f>Feuil1!D486</f>
        <v>248487</v>
      </c>
      <c r="B487" t="str">
        <f>Feuil1!B486&amp;" "&amp;Feuil1!C486</f>
        <v>TARRIT Delio</v>
      </c>
      <c r="C487">
        <f>Feuil1!U486</f>
        <v>500</v>
      </c>
      <c r="D487" t="str">
        <f>Feuil1!I486</f>
        <v>M2</v>
      </c>
      <c r="E487">
        <f>Feuil1!J486</f>
        <v>-13</v>
      </c>
      <c r="F487" t="str">
        <f>Feuil1!K486</f>
        <v>M</v>
      </c>
      <c r="G487">
        <f>Feuil1!N486</f>
        <v>10240026</v>
      </c>
      <c r="H487" t="str">
        <f>Feuil1!E486</f>
        <v>P</v>
      </c>
      <c r="I487" s="23">
        <f>Feuil1!P486</f>
        <v>45922</v>
      </c>
      <c r="J487" t="str">
        <f>Feuil1!Q486</f>
        <v>validé</v>
      </c>
      <c r="K487" s="23">
        <f>Feuil1!S486</f>
        <v>0</v>
      </c>
      <c r="L487" t="str">
        <f>Feuil1!T486</f>
        <v>Attestation autoquestionnaire pour mineur</v>
      </c>
      <c r="M487" s="23">
        <f>Feuil1!H486</f>
        <v>41349</v>
      </c>
      <c r="N487" t="str">
        <f t="shared" si="7"/>
        <v>Loisir</v>
      </c>
    </row>
    <row r="488" spans="1:14" x14ac:dyDescent="0.25">
      <c r="A488">
        <f>Feuil1!D487</f>
        <v>247132</v>
      </c>
      <c r="B488" t="str">
        <f>Feuil1!B487&amp;" "&amp;Feuil1!C487</f>
        <v>TAUNAY Ambre</v>
      </c>
      <c r="C488">
        <f>Feuil1!U487</f>
        <v>500</v>
      </c>
      <c r="D488" t="str">
        <f>Feuil1!I487</f>
        <v>J2</v>
      </c>
      <c r="E488">
        <f>Feuil1!J487</f>
        <v>-17</v>
      </c>
      <c r="F488" t="str">
        <f>Feuil1!K487</f>
        <v>F</v>
      </c>
      <c r="G488">
        <f>Feuil1!N487</f>
        <v>10240018</v>
      </c>
      <c r="H488" t="str">
        <f>Feuil1!E487</f>
        <v>P</v>
      </c>
      <c r="I488" s="23">
        <f>Feuil1!P487</f>
        <v>45903</v>
      </c>
      <c r="J488" t="str">
        <f>Feuil1!Q487</f>
        <v>validé</v>
      </c>
      <c r="K488" s="23">
        <f>Feuil1!S487</f>
        <v>0</v>
      </c>
      <c r="L488" t="str">
        <f>Feuil1!T487</f>
        <v>Attestation autoquestionnaire pour mineur</v>
      </c>
      <c r="M488" s="23">
        <f>Feuil1!H487</f>
        <v>39945</v>
      </c>
      <c r="N488" t="str">
        <f t="shared" si="7"/>
        <v>Loisir</v>
      </c>
    </row>
    <row r="489" spans="1:14" x14ac:dyDescent="0.25">
      <c r="A489">
        <f>Feuil1!D488</f>
        <v>247353</v>
      </c>
      <c r="B489" t="str">
        <f>Feuil1!B488&amp;" "&amp;Feuil1!C488</f>
        <v>TAUNAY Isabelle</v>
      </c>
      <c r="C489">
        <f>Feuil1!U488</f>
        <v>500</v>
      </c>
      <c r="D489" t="str">
        <f>Feuil1!I488</f>
        <v>V45</v>
      </c>
      <c r="E489" t="str">
        <f>Feuil1!J488</f>
        <v>45+</v>
      </c>
      <c r="F489" t="str">
        <f>Feuil1!K488</f>
        <v>F</v>
      </c>
      <c r="G489">
        <f>Feuil1!N488</f>
        <v>10240018</v>
      </c>
      <c r="H489" t="str">
        <f>Feuil1!E488</f>
        <v>P</v>
      </c>
      <c r="I489" s="23">
        <f>Feuil1!P488</f>
        <v>45923</v>
      </c>
      <c r="J489" t="str">
        <f>Feuil1!Q488</f>
        <v>validé</v>
      </c>
      <c r="K489" s="23">
        <f>Feuil1!S488</f>
        <v>45922</v>
      </c>
      <c r="L489" t="str">
        <f>Feuil1!T488</f>
        <v>Standard</v>
      </c>
      <c r="M489" s="23">
        <f>Feuil1!H488</f>
        <v>29221</v>
      </c>
      <c r="N489" t="str">
        <f t="shared" si="7"/>
        <v>Loisir</v>
      </c>
    </row>
    <row r="490" spans="1:14" x14ac:dyDescent="0.25">
      <c r="A490">
        <f>Feuil1!D489</f>
        <v>248522</v>
      </c>
      <c r="B490" t="str">
        <f>Feuil1!B489&amp;" "&amp;Feuil1!C489</f>
        <v>TAUNAY Rodolphe</v>
      </c>
      <c r="C490">
        <f>Feuil1!U489</f>
        <v>500</v>
      </c>
      <c r="D490" t="str">
        <f>Feuil1!I489</f>
        <v>V45</v>
      </c>
      <c r="E490" t="str">
        <f>Feuil1!J489</f>
        <v>45+</v>
      </c>
      <c r="F490" t="str">
        <f>Feuil1!K489</f>
        <v>M</v>
      </c>
      <c r="G490">
        <f>Feuil1!N489</f>
        <v>10240018</v>
      </c>
      <c r="H490" t="str">
        <f>Feuil1!E489</f>
        <v>P</v>
      </c>
      <c r="I490" s="23">
        <f>Feuil1!P489</f>
        <v>45923</v>
      </c>
      <c r="J490" t="str">
        <f>Feuil1!Q489</f>
        <v>validé</v>
      </c>
      <c r="K490" s="23">
        <f>Feuil1!S489</f>
        <v>45922</v>
      </c>
      <c r="L490" t="str">
        <f>Feuil1!T489</f>
        <v>Standard</v>
      </c>
      <c r="M490" s="23">
        <f>Feuil1!H489</f>
        <v>29101</v>
      </c>
      <c r="N490" t="str">
        <f t="shared" si="7"/>
        <v>Loisir</v>
      </c>
    </row>
    <row r="491" spans="1:14" x14ac:dyDescent="0.25">
      <c r="A491">
        <f>Feuil1!D490</f>
        <v>248237</v>
      </c>
      <c r="B491" t="str">
        <f>Feuil1!B490&amp;" "&amp;Feuil1!C490</f>
        <v>TEILLAC Thomas</v>
      </c>
      <c r="C491">
        <f>Feuil1!U490</f>
        <v>500</v>
      </c>
      <c r="D491" t="str">
        <f>Feuil1!I490</f>
        <v>C2</v>
      </c>
      <c r="E491">
        <f>Feuil1!J490</f>
        <v>-15</v>
      </c>
      <c r="F491" t="str">
        <f>Feuil1!K490</f>
        <v>M</v>
      </c>
      <c r="G491">
        <f>Feuil1!N490</f>
        <v>10240014</v>
      </c>
      <c r="H491" t="str">
        <f>Feuil1!E490</f>
        <v>P</v>
      </c>
      <c r="I491" s="23">
        <f>Feuil1!P490</f>
        <v>45929</v>
      </c>
      <c r="J491" t="str">
        <f>Feuil1!Q490</f>
        <v>validé</v>
      </c>
      <c r="K491" s="23">
        <f>Feuil1!S490</f>
        <v>0</v>
      </c>
      <c r="L491" t="str">
        <f>Feuil1!T490</f>
        <v>Attestation autoquestionnaire pour mineur</v>
      </c>
      <c r="M491" s="23">
        <f>Feuil1!H490</f>
        <v>40710</v>
      </c>
      <c r="N491" t="str">
        <f t="shared" si="7"/>
        <v>Loisir</v>
      </c>
    </row>
    <row r="492" spans="1:14" x14ac:dyDescent="0.25">
      <c r="A492">
        <f>Feuil1!D491</f>
        <v>247876</v>
      </c>
      <c r="B492" t="str">
        <f>Feuil1!B491&amp;" "&amp;Feuil1!C491</f>
        <v>TESSIER Bernard</v>
      </c>
      <c r="C492">
        <f>Feuil1!U491</f>
        <v>500</v>
      </c>
      <c r="D492" t="str">
        <f>Feuil1!I491</f>
        <v>V70</v>
      </c>
      <c r="E492" t="str">
        <f>Feuil1!J491</f>
        <v>70+</v>
      </c>
      <c r="F492" t="str">
        <f>Feuil1!K491</f>
        <v>M</v>
      </c>
      <c r="G492">
        <f>Feuil1!N491</f>
        <v>10240020</v>
      </c>
      <c r="H492" t="str">
        <f>Feuil1!E491</f>
        <v>P</v>
      </c>
      <c r="I492" s="23">
        <f>Feuil1!P491</f>
        <v>45917</v>
      </c>
      <c r="J492" t="str">
        <f>Feuil1!Q491</f>
        <v>validé</v>
      </c>
      <c r="K492" s="23">
        <f>Feuil1!S491</f>
        <v>45698</v>
      </c>
      <c r="L492" t="str">
        <f>Feuil1!T491</f>
        <v>Attestation autoquestionnaire pour majeur</v>
      </c>
      <c r="M492" s="23">
        <f>Feuil1!H491</f>
        <v>19128</v>
      </c>
      <c r="N492" t="str">
        <f t="shared" si="7"/>
        <v>Loisir</v>
      </c>
    </row>
    <row r="493" spans="1:14" x14ac:dyDescent="0.25">
      <c r="A493">
        <f>Feuil1!D492</f>
        <v>248287</v>
      </c>
      <c r="B493" t="str">
        <f>Feuil1!B492&amp;" "&amp;Feuil1!C492</f>
        <v>TEXIER Jean Gabriel</v>
      </c>
      <c r="C493">
        <f>Feuil1!U492</f>
        <v>500</v>
      </c>
      <c r="D493" t="str">
        <f>Feuil1!I492</f>
        <v>C1</v>
      </c>
      <c r="E493">
        <f>Feuil1!J492</f>
        <v>-14</v>
      </c>
      <c r="F493" t="str">
        <f>Feuil1!K492</f>
        <v>M</v>
      </c>
      <c r="G493">
        <f>Feuil1!N492</f>
        <v>10240030</v>
      </c>
      <c r="H493" t="str">
        <f>Feuil1!E492</f>
        <v>P</v>
      </c>
      <c r="I493" s="23">
        <f>Feuil1!P492</f>
        <v>45933</v>
      </c>
      <c r="J493" t="str">
        <f>Feuil1!Q492</f>
        <v>validé</v>
      </c>
      <c r="K493" s="23">
        <f>Feuil1!S492</f>
        <v>0</v>
      </c>
      <c r="L493" t="str">
        <f>Feuil1!T492</f>
        <v>Attestation autoquestionnaire pour mineur</v>
      </c>
      <c r="M493" s="23">
        <f>Feuil1!H492</f>
        <v>41080</v>
      </c>
      <c r="N493" t="str">
        <f t="shared" si="7"/>
        <v>Loisir</v>
      </c>
    </row>
    <row r="494" spans="1:14" x14ac:dyDescent="0.25">
      <c r="A494">
        <f>Feuil1!D493</f>
        <v>247845</v>
      </c>
      <c r="B494" t="str">
        <f>Feuil1!B493&amp;" "&amp;Feuil1!C493</f>
        <v>THIBART Franck</v>
      </c>
      <c r="C494">
        <f>Feuil1!U493</f>
        <v>658</v>
      </c>
      <c r="D494" t="str">
        <f>Feuil1!I493</f>
        <v>V55</v>
      </c>
      <c r="E494" t="str">
        <f>Feuil1!J493</f>
        <v>55+</v>
      </c>
      <c r="F494" t="str">
        <f>Feuil1!K493</f>
        <v>M</v>
      </c>
      <c r="G494">
        <f>Feuil1!N493</f>
        <v>10240039</v>
      </c>
      <c r="H494" t="str">
        <f>Feuil1!E493</f>
        <v>A</v>
      </c>
      <c r="I494" s="23">
        <f>Feuil1!P493</f>
        <v>45853</v>
      </c>
      <c r="J494" t="str">
        <f>Feuil1!Q493</f>
        <v>validé</v>
      </c>
      <c r="K494" s="23">
        <f>Feuil1!S493</f>
        <v>45138</v>
      </c>
      <c r="L494" t="str">
        <f>Feuil1!T493</f>
        <v>Attestation autoquestionnaire pour majeur</v>
      </c>
      <c r="M494" s="23">
        <f>Feuil1!H493</f>
        <v>25415</v>
      </c>
      <c r="N494" t="str">
        <f t="shared" si="7"/>
        <v>Dirigeant</v>
      </c>
    </row>
    <row r="495" spans="1:14" x14ac:dyDescent="0.25">
      <c r="A495">
        <f>Feuil1!D494</f>
        <v>247408</v>
      </c>
      <c r="B495" t="str">
        <f>Feuil1!B494&amp;" "&amp;Feuil1!C494</f>
        <v>THIERES Patrick</v>
      </c>
      <c r="C495">
        <f>Feuil1!U494</f>
        <v>500</v>
      </c>
      <c r="D495" t="str">
        <f>Feuil1!I494</f>
        <v>V70</v>
      </c>
      <c r="E495" t="str">
        <f>Feuil1!J494</f>
        <v>70+</v>
      </c>
      <c r="F495" t="str">
        <f>Feuil1!K494</f>
        <v>M</v>
      </c>
      <c r="G495">
        <f>Feuil1!N494</f>
        <v>10240001</v>
      </c>
      <c r="H495" t="str">
        <f>Feuil1!E494</f>
        <v>P</v>
      </c>
      <c r="I495" s="23">
        <f>Feuil1!P494</f>
        <v>45913</v>
      </c>
      <c r="J495" t="str">
        <f>Feuil1!Q494</f>
        <v>validé</v>
      </c>
      <c r="K495" s="23">
        <f>Feuil1!S494</f>
        <v>45905</v>
      </c>
      <c r="L495" t="str">
        <f>Feuil1!T494</f>
        <v>Standard</v>
      </c>
      <c r="M495" s="23">
        <f>Feuil1!H494</f>
        <v>19714</v>
      </c>
      <c r="N495" t="str">
        <f t="shared" si="7"/>
        <v>Loisir</v>
      </c>
    </row>
    <row r="496" spans="1:14" x14ac:dyDescent="0.25">
      <c r="A496">
        <f>Feuil1!D495</f>
        <v>197441</v>
      </c>
      <c r="B496" t="str">
        <f>Feuil1!B495&amp;" "&amp;Feuil1!C495</f>
        <v>THOLEY Pascal</v>
      </c>
      <c r="C496">
        <f>Feuil1!U495</f>
        <v>1112</v>
      </c>
      <c r="D496" t="str">
        <f>Feuil1!I495</f>
        <v>V55</v>
      </c>
      <c r="E496" t="str">
        <f>Feuil1!J495</f>
        <v>55+</v>
      </c>
      <c r="F496" t="str">
        <f>Feuil1!K495</f>
        <v>M</v>
      </c>
      <c r="G496">
        <f>Feuil1!N495</f>
        <v>10240007</v>
      </c>
      <c r="H496" t="str">
        <f>Feuil1!E495</f>
        <v>T</v>
      </c>
      <c r="I496" s="23">
        <f>Feuil1!P495</f>
        <v>45912</v>
      </c>
      <c r="J496" t="str">
        <f>Feuil1!Q495</f>
        <v>validé</v>
      </c>
      <c r="K496" s="23">
        <f>Feuil1!S495</f>
        <v>45856</v>
      </c>
      <c r="L496" t="str">
        <f>Feuil1!T495</f>
        <v>Standard</v>
      </c>
      <c r="M496" s="23">
        <f>Feuil1!H495</f>
        <v>24176</v>
      </c>
      <c r="N496" t="str">
        <f t="shared" si="7"/>
        <v>Compétition</v>
      </c>
    </row>
    <row r="497" spans="1:14" x14ac:dyDescent="0.25">
      <c r="A497">
        <f>Feuil1!D496</f>
        <v>248230</v>
      </c>
      <c r="B497" t="str">
        <f>Feuil1!B496&amp;" "&amp;Feuil1!C496</f>
        <v>THOMAS Tristan</v>
      </c>
      <c r="C497">
        <f>Feuil1!U496</f>
        <v>500</v>
      </c>
      <c r="D497" t="str">
        <f>Feuil1!I496</f>
        <v>M2</v>
      </c>
      <c r="E497">
        <f>Feuil1!J496</f>
        <v>-13</v>
      </c>
      <c r="F497" t="str">
        <f>Feuil1!K496</f>
        <v>M</v>
      </c>
      <c r="G497">
        <f>Feuil1!N496</f>
        <v>10240020</v>
      </c>
      <c r="H497" t="str">
        <f>Feuil1!E496</f>
        <v>P</v>
      </c>
      <c r="I497" s="23">
        <f>Feuil1!P496</f>
        <v>45906</v>
      </c>
      <c r="J497" t="str">
        <f>Feuil1!Q496</f>
        <v>validé</v>
      </c>
      <c r="K497" s="23">
        <f>Feuil1!S496</f>
        <v>0</v>
      </c>
      <c r="L497" t="str">
        <f>Feuil1!T496</f>
        <v>Attestation autoquestionnaire pour mineur</v>
      </c>
      <c r="M497" s="23">
        <f>Feuil1!H496</f>
        <v>41372</v>
      </c>
      <c r="N497" t="str">
        <f t="shared" si="7"/>
        <v>Loisir</v>
      </c>
    </row>
    <row r="498" spans="1:14" x14ac:dyDescent="0.25">
      <c r="A498">
        <f>Feuil1!D497</f>
        <v>248533</v>
      </c>
      <c r="B498" t="str">
        <f>Feuil1!B497&amp;" "&amp;Feuil1!C497</f>
        <v>TINELLI Timothé</v>
      </c>
      <c r="C498">
        <f>Feuil1!U497</f>
        <v>500</v>
      </c>
      <c r="D498" t="str">
        <f>Feuil1!I497</f>
        <v>C1</v>
      </c>
      <c r="E498">
        <f>Feuil1!J497</f>
        <v>-14</v>
      </c>
      <c r="F498" t="str">
        <f>Feuil1!K497</f>
        <v>M</v>
      </c>
      <c r="G498">
        <f>Feuil1!N497</f>
        <v>10240002</v>
      </c>
      <c r="H498" t="str">
        <f>Feuil1!E497</f>
        <v>P</v>
      </c>
      <c r="I498" s="23">
        <f>Feuil1!P497</f>
        <v>45932</v>
      </c>
      <c r="J498" t="str">
        <f>Feuil1!Q497</f>
        <v>validé</v>
      </c>
      <c r="K498" s="23">
        <f>Feuil1!S497</f>
        <v>45931</v>
      </c>
      <c r="L498" t="str">
        <f>Feuil1!T497</f>
        <v>Standard</v>
      </c>
      <c r="M498" s="23">
        <f>Feuil1!H497</f>
        <v>41043</v>
      </c>
      <c r="N498" t="str">
        <f t="shared" si="7"/>
        <v>Loisir</v>
      </c>
    </row>
    <row r="499" spans="1:14" x14ac:dyDescent="0.25">
      <c r="A499">
        <f>Feuil1!D498</f>
        <v>247678</v>
      </c>
      <c r="B499" t="str">
        <f>Feuil1!B498&amp;" "&amp;Feuil1!C498</f>
        <v>TRENY Kyllian</v>
      </c>
      <c r="C499">
        <f>Feuil1!U498</f>
        <v>923</v>
      </c>
      <c r="D499" t="str">
        <f>Feuil1!I498</f>
        <v>J2</v>
      </c>
      <c r="E499">
        <f>Feuil1!J498</f>
        <v>-17</v>
      </c>
      <c r="F499" t="str">
        <f>Feuil1!K498</f>
        <v>M</v>
      </c>
      <c r="G499">
        <f>Feuil1!N498</f>
        <v>10240020</v>
      </c>
      <c r="H499" t="str">
        <f>Feuil1!E498</f>
        <v>T</v>
      </c>
      <c r="I499" s="23">
        <f>Feuil1!P498</f>
        <v>45906</v>
      </c>
      <c r="J499" t="str">
        <f>Feuil1!Q498</f>
        <v>validé</v>
      </c>
      <c r="K499" s="23">
        <f>Feuil1!S498</f>
        <v>0</v>
      </c>
      <c r="L499" t="str">
        <f>Feuil1!T498</f>
        <v>Attestation autoquestionnaire pour mineur</v>
      </c>
      <c r="M499" s="23">
        <f>Feuil1!H498</f>
        <v>40112</v>
      </c>
      <c r="N499" t="str">
        <f t="shared" si="7"/>
        <v>Compétition</v>
      </c>
    </row>
    <row r="500" spans="1:14" x14ac:dyDescent="0.25">
      <c r="A500">
        <f>Feuil1!D499</f>
        <v>248013</v>
      </c>
      <c r="B500" t="str">
        <f>Feuil1!B499&amp;" "&amp;Feuil1!C499</f>
        <v>TRENY Loris</v>
      </c>
      <c r="C500">
        <f>Feuil1!U499</f>
        <v>693</v>
      </c>
      <c r="D500" t="str">
        <f>Feuil1!I499</f>
        <v>M2</v>
      </c>
      <c r="E500">
        <f>Feuil1!J499</f>
        <v>-13</v>
      </c>
      <c r="F500" t="str">
        <f>Feuil1!K499</f>
        <v>M</v>
      </c>
      <c r="G500">
        <f>Feuil1!N499</f>
        <v>10240020</v>
      </c>
      <c r="H500" t="str">
        <f>Feuil1!E499</f>
        <v>T</v>
      </c>
      <c r="I500" s="23">
        <f>Feuil1!P499</f>
        <v>45906</v>
      </c>
      <c r="J500" t="str">
        <f>Feuil1!Q499</f>
        <v>validé</v>
      </c>
      <c r="K500" s="23">
        <f>Feuil1!S499</f>
        <v>0</v>
      </c>
      <c r="L500" t="str">
        <f>Feuil1!T499</f>
        <v>Attestation autoquestionnaire pour mineur</v>
      </c>
      <c r="M500" s="23">
        <f>Feuil1!H499</f>
        <v>41369</v>
      </c>
      <c r="N500" t="str">
        <f t="shared" si="7"/>
        <v>Compétition</v>
      </c>
    </row>
    <row r="501" spans="1:14" x14ac:dyDescent="0.25">
      <c r="A501">
        <f>Feuil1!D500</f>
        <v>247123</v>
      </c>
      <c r="B501" t="str">
        <f>Feuil1!B500&amp;" "&amp;Feuil1!C500</f>
        <v>TRINDADE DE CAMPOS Christelle</v>
      </c>
      <c r="C501">
        <f>Feuil1!U500</f>
        <v>500</v>
      </c>
      <c r="D501" t="str">
        <f>Feuil1!I500</f>
        <v>V45</v>
      </c>
      <c r="E501" t="str">
        <f>Feuil1!J500</f>
        <v>45+</v>
      </c>
      <c r="F501" t="str">
        <f>Feuil1!K500</f>
        <v>F</v>
      </c>
      <c r="G501">
        <f>Feuil1!N500</f>
        <v>10240007</v>
      </c>
      <c r="H501" t="str">
        <f>Feuil1!E500</f>
        <v>A</v>
      </c>
      <c r="I501" s="23">
        <f>Feuil1!P500</f>
        <v>45855</v>
      </c>
      <c r="J501" t="str">
        <f>Feuil1!Q500</f>
        <v>validé</v>
      </c>
      <c r="K501" s="23">
        <f>Feuil1!S500</f>
        <v>0</v>
      </c>
      <c r="L501" t="str">
        <f>Feuil1!T500</f>
        <v>Sans pratique sportive</v>
      </c>
      <c r="M501" s="23">
        <f>Feuil1!H500</f>
        <v>28083</v>
      </c>
      <c r="N501" t="str">
        <f t="shared" si="7"/>
        <v>Dirigeant</v>
      </c>
    </row>
    <row r="502" spans="1:14" x14ac:dyDescent="0.25">
      <c r="A502">
        <f>Feuil1!D501</f>
        <v>247565</v>
      </c>
      <c r="B502" t="str">
        <f>Feuil1!B501&amp;" "&amp;Feuil1!C501</f>
        <v>TRINDADE DE CAMPOS Gabin</v>
      </c>
      <c r="C502">
        <f>Feuil1!U501</f>
        <v>573</v>
      </c>
      <c r="D502" t="str">
        <f>Feuil1!I501</f>
        <v>M2</v>
      </c>
      <c r="E502">
        <f>Feuil1!J501</f>
        <v>-13</v>
      </c>
      <c r="F502" t="str">
        <f>Feuil1!K501</f>
        <v>M</v>
      </c>
      <c r="G502">
        <f>Feuil1!N501</f>
        <v>10240007</v>
      </c>
      <c r="H502" t="str">
        <f>Feuil1!E501</f>
        <v>T</v>
      </c>
      <c r="I502" s="23">
        <f>Feuil1!P501</f>
        <v>45916</v>
      </c>
      <c r="J502" t="str">
        <f>Feuil1!Q501</f>
        <v>validé</v>
      </c>
      <c r="K502" s="23">
        <f>Feuil1!S501</f>
        <v>0</v>
      </c>
      <c r="L502" t="str">
        <f>Feuil1!T501</f>
        <v>Attestation autoquestionnaire pour mineur</v>
      </c>
      <c r="M502" s="23">
        <f>Feuil1!H501</f>
        <v>41356</v>
      </c>
      <c r="N502" t="str">
        <f t="shared" si="7"/>
        <v>Compétition</v>
      </c>
    </row>
    <row r="503" spans="1:14" x14ac:dyDescent="0.25">
      <c r="A503">
        <f>Feuil1!D502</f>
        <v>241043</v>
      </c>
      <c r="B503" t="str">
        <f>Feuil1!B502&amp;" "&amp;Feuil1!C502</f>
        <v>TRINDADE DE CAMPOS Stephane</v>
      </c>
      <c r="C503">
        <f>Feuil1!U502</f>
        <v>1577</v>
      </c>
      <c r="D503" t="str">
        <f>Feuil1!I502</f>
        <v>V45</v>
      </c>
      <c r="E503" t="str">
        <f>Feuil1!J502</f>
        <v>45+</v>
      </c>
      <c r="F503" t="str">
        <f>Feuil1!K502</f>
        <v>M</v>
      </c>
      <c r="G503">
        <f>Feuil1!N502</f>
        <v>10240007</v>
      </c>
      <c r="H503" t="str">
        <f>Feuil1!E502</f>
        <v>A</v>
      </c>
      <c r="I503" s="23">
        <f>Feuil1!P502</f>
        <v>45855</v>
      </c>
      <c r="J503" t="str">
        <f>Feuil1!Q502</f>
        <v>validé</v>
      </c>
      <c r="K503" s="23">
        <f>Feuil1!S502</f>
        <v>45184</v>
      </c>
      <c r="L503" t="str">
        <f>Feuil1!T502</f>
        <v>Attestation autoquestionnaire pour majeur</v>
      </c>
      <c r="M503" s="23">
        <f>Feuil1!H502</f>
        <v>28296</v>
      </c>
      <c r="N503" t="str">
        <f t="shared" si="7"/>
        <v>Dirigeant</v>
      </c>
    </row>
    <row r="504" spans="1:14" x14ac:dyDescent="0.25">
      <c r="A504">
        <f>Feuil1!D503</f>
        <v>247423</v>
      </c>
      <c r="B504" t="str">
        <f>Feuil1!B503&amp;" "&amp;Feuil1!C503</f>
        <v>TRIPP James</v>
      </c>
      <c r="C504">
        <f>Feuil1!U503</f>
        <v>917</v>
      </c>
      <c r="D504" t="str">
        <f>Feuil1!I503</f>
        <v>V40</v>
      </c>
      <c r="E504" t="str">
        <f>Feuil1!J503</f>
        <v>40+</v>
      </c>
      <c r="F504" t="str">
        <f>Feuil1!K503</f>
        <v>M</v>
      </c>
      <c r="G504">
        <f>Feuil1!N503</f>
        <v>10240001</v>
      </c>
      <c r="H504" t="str">
        <f>Feuil1!E503</f>
        <v>T</v>
      </c>
      <c r="I504" s="23">
        <f>Feuil1!P503</f>
        <v>45911</v>
      </c>
      <c r="J504" t="str">
        <f>Feuil1!Q503</f>
        <v>validé</v>
      </c>
      <c r="K504" s="23">
        <f>Feuil1!S503</f>
        <v>45189</v>
      </c>
      <c r="L504" t="str">
        <f>Feuil1!T503</f>
        <v>Attestation autoquestionnaire pour majeur</v>
      </c>
      <c r="M504" s="23">
        <f>Feuil1!H503</f>
        <v>30279</v>
      </c>
      <c r="N504" t="str">
        <f t="shared" si="7"/>
        <v>Compétition</v>
      </c>
    </row>
    <row r="505" spans="1:14" x14ac:dyDescent="0.25">
      <c r="A505">
        <f>Feuil1!D504</f>
        <v>247815</v>
      </c>
      <c r="B505" t="str">
        <f>Feuil1!B504&amp;" "&amp;Feuil1!C504</f>
        <v>TROIVAUX Thomas</v>
      </c>
      <c r="C505">
        <f>Feuil1!U504</f>
        <v>516</v>
      </c>
      <c r="D505" t="str">
        <f>Feuil1!I504</f>
        <v>S</v>
      </c>
      <c r="E505">
        <f>Feuil1!J504</f>
        <v>-40</v>
      </c>
      <c r="F505" t="str">
        <f>Feuil1!K504</f>
        <v>M</v>
      </c>
      <c r="G505">
        <f>Feuil1!N504</f>
        <v>10240020</v>
      </c>
      <c r="H505" t="str">
        <f>Feuil1!E504</f>
        <v>T</v>
      </c>
      <c r="I505" s="23">
        <f>Feuil1!P504</f>
        <v>45917</v>
      </c>
      <c r="J505" t="str">
        <f>Feuil1!Q504</f>
        <v>validé</v>
      </c>
      <c r="K505" s="23">
        <f>Feuil1!S504</f>
        <v>44939</v>
      </c>
      <c r="L505" t="str">
        <f>Feuil1!T504</f>
        <v>Attestation autoquestionnaire pour majeur</v>
      </c>
      <c r="M505" s="23">
        <f>Feuil1!H504</f>
        <v>34618</v>
      </c>
      <c r="N505" t="str">
        <f t="shared" si="7"/>
        <v>Compétition</v>
      </c>
    </row>
    <row r="506" spans="1:14" x14ac:dyDescent="0.25">
      <c r="A506">
        <f>Feuil1!D505</f>
        <v>247641</v>
      </c>
      <c r="B506" t="str">
        <f>Feuil1!B505&amp;" "&amp;Feuil1!C505</f>
        <v>TRUCY Emilien</v>
      </c>
      <c r="C506">
        <f>Feuil1!U505</f>
        <v>548</v>
      </c>
      <c r="D506" t="str">
        <f>Feuil1!I505</f>
        <v>S</v>
      </c>
      <c r="E506">
        <f>Feuil1!J505</f>
        <v>-40</v>
      </c>
      <c r="F506" t="str">
        <f>Feuil1!K505</f>
        <v>M</v>
      </c>
      <c r="G506">
        <f>Feuil1!N505</f>
        <v>10240020</v>
      </c>
      <c r="H506" t="str">
        <f>Feuil1!E505</f>
        <v>T</v>
      </c>
      <c r="I506" s="23">
        <f>Feuil1!P505</f>
        <v>45914</v>
      </c>
      <c r="J506" t="str">
        <f>Feuil1!Q505</f>
        <v>validé</v>
      </c>
      <c r="K506" s="23">
        <f>Feuil1!S505</f>
        <v>44817</v>
      </c>
      <c r="L506" t="str">
        <f>Feuil1!T505</f>
        <v>Attestation autoquestionnaire pour majeur</v>
      </c>
      <c r="M506" s="23">
        <f>Feuil1!H505</f>
        <v>32968</v>
      </c>
      <c r="N506" t="str">
        <f t="shared" si="7"/>
        <v>Compétition</v>
      </c>
    </row>
    <row r="507" spans="1:14" x14ac:dyDescent="0.25">
      <c r="A507">
        <f>Feuil1!D506</f>
        <v>248458</v>
      </c>
      <c r="B507" t="str">
        <f>Feuil1!B506&amp;" "&amp;Feuil1!C506</f>
        <v>TRUNEL Philippe</v>
      </c>
      <c r="C507">
        <f>Feuil1!U506</f>
        <v>500</v>
      </c>
      <c r="D507" t="str">
        <f>Feuil1!I506</f>
        <v>V65</v>
      </c>
      <c r="E507" t="str">
        <f>Feuil1!J506</f>
        <v>65+</v>
      </c>
      <c r="F507" t="str">
        <f>Feuil1!K506</f>
        <v>M</v>
      </c>
      <c r="G507">
        <f>Feuil1!N506</f>
        <v>10240020</v>
      </c>
      <c r="H507" t="str">
        <f>Feuil1!E506</f>
        <v>P</v>
      </c>
      <c r="I507" s="23">
        <f>Feuil1!P506</f>
        <v>45917</v>
      </c>
      <c r="J507" t="str">
        <f>Feuil1!Q506</f>
        <v>validé</v>
      </c>
      <c r="K507" s="23">
        <f>Feuil1!S506</f>
        <v>45916</v>
      </c>
      <c r="L507" t="str">
        <f>Feuil1!T506</f>
        <v>Standard</v>
      </c>
      <c r="M507" s="23">
        <f>Feuil1!H506</f>
        <v>22135</v>
      </c>
      <c r="N507" t="str">
        <f t="shared" si="7"/>
        <v>Loisir</v>
      </c>
    </row>
    <row r="508" spans="1:14" x14ac:dyDescent="0.25">
      <c r="A508">
        <f>Feuil1!D507</f>
        <v>248101</v>
      </c>
      <c r="B508" t="str">
        <f>Feuil1!B507&amp;" "&amp;Feuil1!C507</f>
        <v>VALETTE Benoît</v>
      </c>
      <c r="C508">
        <f>Feuil1!U507</f>
        <v>500</v>
      </c>
      <c r="D508" t="str">
        <f>Feuil1!I507</f>
        <v>S</v>
      </c>
      <c r="E508">
        <f>Feuil1!J507</f>
        <v>-40</v>
      </c>
      <c r="F508" t="str">
        <f>Feuil1!K507</f>
        <v>M</v>
      </c>
      <c r="G508">
        <f>Feuil1!N507</f>
        <v>10240039</v>
      </c>
      <c r="H508" t="str">
        <f>Feuil1!E507</f>
        <v>P</v>
      </c>
      <c r="I508" s="23">
        <f>Feuil1!P507</f>
        <v>45920</v>
      </c>
      <c r="J508" t="str">
        <f>Feuil1!Q507</f>
        <v>validé</v>
      </c>
      <c r="K508" s="23">
        <f>Feuil1!S507</f>
        <v>45392</v>
      </c>
      <c r="L508" t="str">
        <f>Feuil1!T507</f>
        <v>Attestation autoquestionnaire pour majeur</v>
      </c>
      <c r="M508" s="23">
        <f>Feuil1!H507</f>
        <v>32956</v>
      </c>
      <c r="N508" t="str">
        <f t="shared" si="7"/>
        <v>Loisir</v>
      </c>
    </row>
    <row r="509" spans="1:14" x14ac:dyDescent="0.25">
      <c r="A509">
        <f>Feuil1!D508</f>
        <v>248476</v>
      </c>
      <c r="B509" t="str">
        <f>Feuil1!B508&amp;" "&amp;Feuil1!C508</f>
        <v>VALPROMIS Cyril</v>
      </c>
      <c r="C509">
        <f>Feuil1!U508</f>
        <v>500</v>
      </c>
      <c r="D509" t="str">
        <f>Feuil1!I508</f>
        <v>S</v>
      </c>
      <c r="E509">
        <f>Feuil1!J508</f>
        <v>-40</v>
      </c>
      <c r="F509" t="str">
        <f>Feuil1!K508</f>
        <v>M</v>
      </c>
      <c r="G509">
        <f>Feuil1!N508</f>
        <v>10240036</v>
      </c>
      <c r="H509" t="str">
        <f>Feuil1!E508</f>
        <v>T</v>
      </c>
      <c r="I509" s="23">
        <f>Feuil1!P508</f>
        <v>45919</v>
      </c>
      <c r="J509" t="str">
        <f>Feuil1!Q508</f>
        <v>validé</v>
      </c>
      <c r="K509" s="23">
        <f>Feuil1!S508</f>
        <v>0</v>
      </c>
      <c r="L509" t="str">
        <f>Feuil1!T508</f>
        <v>Attestation autoquestionnaire pour majeur</v>
      </c>
      <c r="M509" s="23">
        <f>Feuil1!H508</f>
        <v>32015</v>
      </c>
      <c r="N509" t="str">
        <f t="shared" si="7"/>
        <v>Compétition</v>
      </c>
    </row>
    <row r="510" spans="1:14" x14ac:dyDescent="0.25">
      <c r="A510">
        <f>Feuil1!D509</f>
        <v>248438</v>
      </c>
      <c r="B510" t="str">
        <f>Feuil1!B509&amp;" "&amp;Feuil1!C509</f>
        <v>VAN CAPPEL Julia</v>
      </c>
      <c r="C510">
        <f>Feuil1!U509</f>
        <v>500</v>
      </c>
      <c r="D510" t="str">
        <f>Feuil1!I509</f>
        <v>M1</v>
      </c>
      <c r="E510">
        <f>Feuil1!J509</f>
        <v>-12</v>
      </c>
      <c r="F510" t="str">
        <f>Feuil1!K509</f>
        <v>F</v>
      </c>
      <c r="G510">
        <f>Feuil1!N509</f>
        <v>10240020</v>
      </c>
      <c r="H510" t="str">
        <f>Feuil1!E509</f>
        <v>P</v>
      </c>
      <c r="I510" s="23">
        <f>Feuil1!P509</f>
        <v>45918</v>
      </c>
      <c r="J510" t="str">
        <f>Feuil1!Q509</f>
        <v>validé</v>
      </c>
      <c r="K510" s="23">
        <f>Feuil1!S509</f>
        <v>0</v>
      </c>
      <c r="L510" t="str">
        <f>Feuil1!T509</f>
        <v>Attestation autoquestionnaire pour mineur</v>
      </c>
      <c r="M510" s="23">
        <f>Feuil1!H509</f>
        <v>41946</v>
      </c>
      <c r="N510" t="str">
        <f t="shared" si="7"/>
        <v>Loisir</v>
      </c>
    </row>
    <row r="511" spans="1:14" x14ac:dyDescent="0.25">
      <c r="A511">
        <f>Feuil1!D510</f>
        <v>248494</v>
      </c>
      <c r="B511" t="str">
        <f>Feuil1!B510&amp;" "&amp;Feuil1!C510</f>
        <v>VANHOUTTE Alexis</v>
      </c>
      <c r="C511">
        <f>Feuil1!U510</f>
        <v>500</v>
      </c>
      <c r="D511" t="str">
        <f>Feuil1!I510</f>
        <v>S</v>
      </c>
      <c r="E511">
        <f>Feuil1!J510</f>
        <v>-40</v>
      </c>
      <c r="F511" t="str">
        <f>Feuil1!K510</f>
        <v>M</v>
      </c>
      <c r="G511">
        <f>Feuil1!N510</f>
        <v>10240007</v>
      </c>
      <c r="H511" t="str">
        <f>Feuil1!E510</f>
        <v>P</v>
      </c>
      <c r="I511" s="23">
        <f>Feuil1!P510</f>
        <v>45924</v>
      </c>
      <c r="J511" t="str">
        <f>Feuil1!Q510</f>
        <v>validé</v>
      </c>
      <c r="K511" s="23">
        <f>Feuil1!S510</f>
        <v>0</v>
      </c>
      <c r="L511" t="str">
        <f>Feuil1!T510</f>
        <v>Attestation autoquestionnaire pour majeur</v>
      </c>
      <c r="M511" s="23">
        <f>Feuil1!H510</f>
        <v>34085</v>
      </c>
      <c r="N511" t="str">
        <f t="shared" si="7"/>
        <v>Loisir</v>
      </c>
    </row>
    <row r="512" spans="1:14" x14ac:dyDescent="0.25">
      <c r="A512">
        <f>Feuil1!D511</f>
        <v>7636598</v>
      </c>
      <c r="B512" t="str">
        <f>Feuil1!B511&amp;" "&amp;Feuil1!C511</f>
        <v>VANNARATH Eric</v>
      </c>
      <c r="C512">
        <f>Feuil1!U511</f>
        <v>572</v>
      </c>
      <c r="D512" t="str">
        <f>Feuil1!I511</f>
        <v>V50</v>
      </c>
      <c r="E512" t="str">
        <f>Feuil1!J511</f>
        <v>50+</v>
      </c>
      <c r="F512" t="str">
        <f>Feuil1!K511</f>
        <v>M</v>
      </c>
      <c r="G512">
        <f>Feuil1!N511</f>
        <v>10240020</v>
      </c>
      <c r="H512" t="str">
        <f>Feuil1!E511</f>
        <v>T</v>
      </c>
      <c r="I512" s="23">
        <f>Feuil1!P511</f>
        <v>45932</v>
      </c>
      <c r="J512" t="str">
        <f>Feuil1!Q511</f>
        <v>validé</v>
      </c>
      <c r="K512" s="23">
        <f>Feuil1!S511</f>
        <v>45926</v>
      </c>
      <c r="L512" t="str">
        <f>Feuil1!T511</f>
        <v>Standard</v>
      </c>
      <c r="M512" s="23">
        <f>Feuil1!H511</f>
        <v>27646</v>
      </c>
      <c r="N512" t="str">
        <f t="shared" si="7"/>
        <v>Compétition</v>
      </c>
    </row>
    <row r="513" spans="1:14" x14ac:dyDescent="0.25">
      <c r="A513">
        <f>Feuil1!D512</f>
        <v>245252</v>
      </c>
      <c r="B513" t="str">
        <f>Feuil1!B512&amp;" "&amp;Feuil1!C512</f>
        <v>VANSIMAEYS Jean-Marc</v>
      </c>
      <c r="C513">
        <f>Feuil1!U512</f>
        <v>1287</v>
      </c>
      <c r="D513" t="str">
        <f>Feuil1!I512</f>
        <v>V70</v>
      </c>
      <c r="E513" t="str">
        <f>Feuil1!J512</f>
        <v>70+</v>
      </c>
      <c r="F513" t="str">
        <f>Feuil1!K512</f>
        <v>M</v>
      </c>
      <c r="G513">
        <f>Feuil1!N512</f>
        <v>10240020</v>
      </c>
      <c r="H513" t="str">
        <f>Feuil1!E512</f>
        <v>T</v>
      </c>
      <c r="I513" s="23">
        <f>Feuil1!P512</f>
        <v>45909</v>
      </c>
      <c r="J513" t="str">
        <f>Feuil1!Q512</f>
        <v>validé</v>
      </c>
      <c r="K513" s="23">
        <f>Feuil1!S512</f>
        <v>45902</v>
      </c>
      <c r="L513" t="str">
        <f>Feuil1!T512</f>
        <v>Standard</v>
      </c>
      <c r="M513" s="23">
        <f>Feuil1!H512</f>
        <v>19333</v>
      </c>
      <c r="N513" t="str">
        <f t="shared" si="7"/>
        <v>Compétition</v>
      </c>
    </row>
    <row r="514" spans="1:14" x14ac:dyDescent="0.25">
      <c r="A514">
        <f>Feuil1!D513</f>
        <v>243041</v>
      </c>
      <c r="B514" t="str">
        <f>Feuil1!B513&amp;" "&amp;Feuil1!C513</f>
        <v>VAUQUELIN Antoine</v>
      </c>
      <c r="C514">
        <f>Feuil1!U513</f>
        <v>874</v>
      </c>
      <c r="D514" t="str">
        <f>Feuil1!I513</f>
        <v>V65</v>
      </c>
      <c r="E514" t="str">
        <f>Feuil1!J513</f>
        <v>65+</v>
      </c>
      <c r="F514" t="str">
        <f>Feuil1!K513</f>
        <v>M</v>
      </c>
      <c r="G514">
        <f>Feuil1!N513</f>
        <v>10240030</v>
      </c>
      <c r="H514" t="str">
        <f>Feuil1!E513</f>
        <v>T</v>
      </c>
      <c r="I514" s="23">
        <f>Feuil1!P513</f>
        <v>45933</v>
      </c>
      <c r="J514" t="str">
        <f>Feuil1!Q513</f>
        <v>validé</v>
      </c>
      <c r="K514" s="23">
        <f>Feuil1!S513</f>
        <v>0</v>
      </c>
      <c r="L514" t="str">
        <f>Feuil1!T513</f>
        <v>Sans pratique sportive</v>
      </c>
      <c r="M514" s="23">
        <f>Feuil1!H513</f>
        <v>20658</v>
      </c>
      <c r="N514" t="str">
        <f t="shared" si="7"/>
        <v>Compétition</v>
      </c>
    </row>
    <row r="515" spans="1:14" x14ac:dyDescent="0.25">
      <c r="A515">
        <f>Feuil1!D514</f>
        <v>244459</v>
      </c>
      <c r="B515" t="str">
        <f>Feuil1!B514&amp;" "&amp;Feuil1!C514</f>
        <v>VAVASSORI Christophe</v>
      </c>
      <c r="C515">
        <f>Feuil1!U514</f>
        <v>1394</v>
      </c>
      <c r="D515" t="str">
        <f>Feuil1!I514</f>
        <v>V45</v>
      </c>
      <c r="E515" t="str">
        <f>Feuil1!J514</f>
        <v>45+</v>
      </c>
      <c r="F515" t="str">
        <f>Feuil1!K514</f>
        <v>M</v>
      </c>
      <c r="G515">
        <f>Feuil1!N514</f>
        <v>10240007</v>
      </c>
      <c r="H515" t="str">
        <f>Feuil1!E514</f>
        <v>T</v>
      </c>
      <c r="I515" s="23">
        <f>Feuil1!P514</f>
        <v>45912</v>
      </c>
      <c r="J515" t="str">
        <f>Feuil1!Q514</f>
        <v>validé</v>
      </c>
      <c r="K515" s="23">
        <f>Feuil1!S514</f>
        <v>45208</v>
      </c>
      <c r="L515" t="str">
        <f>Feuil1!T514</f>
        <v>Attestation autoquestionnaire pour majeur</v>
      </c>
      <c r="M515" s="23">
        <f>Feuil1!H514</f>
        <v>27923</v>
      </c>
      <c r="N515" t="str">
        <f t="shared" si="7"/>
        <v>Compétition</v>
      </c>
    </row>
    <row r="516" spans="1:14" x14ac:dyDescent="0.25">
      <c r="A516">
        <f>Feuil1!D515</f>
        <v>247683</v>
      </c>
      <c r="B516" t="str">
        <f>Feuil1!B515&amp;" "&amp;Feuil1!C515</f>
        <v>VENARD Raphaël</v>
      </c>
      <c r="C516">
        <f>Feuil1!U515</f>
        <v>500</v>
      </c>
      <c r="D516" t="str">
        <f>Feuil1!I515</f>
        <v>J1</v>
      </c>
      <c r="E516">
        <f>Feuil1!J515</f>
        <v>-16</v>
      </c>
      <c r="F516" t="str">
        <f>Feuil1!K515</f>
        <v>M</v>
      </c>
      <c r="G516">
        <f>Feuil1!N515</f>
        <v>10240039</v>
      </c>
      <c r="H516" t="str">
        <f>Feuil1!E515</f>
        <v>T</v>
      </c>
      <c r="I516" s="23">
        <f>Feuil1!P515</f>
        <v>45904</v>
      </c>
      <c r="J516" t="str">
        <f>Feuil1!Q515</f>
        <v>validé</v>
      </c>
      <c r="K516" s="23">
        <f>Feuil1!S515</f>
        <v>0</v>
      </c>
      <c r="L516" t="str">
        <f>Feuil1!T515</f>
        <v>Attestation autoquestionnaire pour mineur</v>
      </c>
      <c r="M516" s="23">
        <f>Feuil1!H515</f>
        <v>40241</v>
      </c>
      <c r="N516" t="str">
        <f t="shared" si="7"/>
        <v>Compétition</v>
      </c>
    </row>
    <row r="517" spans="1:14" x14ac:dyDescent="0.25">
      <c r="A517">
        <f>Feuil1!D516</f>
        <v>248537</v>
      </c>
      <c r="B517" t="str">
        <f>Feuil1!B516&amp;" "&amp;Feuil1!C516</f>
        <v>VERDIER Martin</v>
      </c>
      <c r="C517">
        <f>Feuil1!U516</f>
        <v>500</v>
      </c>
      <c r="D517" t="str">
        <f>Feuil1!I516</f>
        <v>B2</v>
      </c>
      <c r="E517">
        <f>Feuil1!J516</f>
        <v>-11</v>
      </c>
      <c r="F517" t="str">
        <f>Feuil1!K516</f>
        <v>M</v>
      </c>
      <c r="G517">
        <f>Feuil1!N516</f>
        <v>10240001</v>
      </c>
      <c r="H517" t="str">
        <f>Feuil1!E516</f>
        <v>P</v>
      </c>
      <c r="I517" s="23">
        <f>Feuil1!P516</f>
        <v>45932</v>
      </c>
      <c r="J517" t="str">
        <f>Feuil1!Q516</f>
        <v>validé</v>
      </c>
      <c r="K517" s="23">
        <f>Feuil1!S516</f>
        <v>0</v>
      </c>
      <c r="L517" t="str">
        <f>Feuil1!T516</f>
        <v>Attestation autoquestionnaire pour mineur</v>
      </c>
      <c r="M517" s="23">
        <f>Feuil1!H516</f>
        <v>42136</v>
      </c>
      <c r="N517" t="str">
        <f t="shared" ref="N517:N580" si="8">IF(H517="T","Compétition",IF(H517="P","Loisir","Dirigeant"))</f>
        <v>Loisir</v>
      </c>
    </row>
    <row r="518" spans="1:14" x14ac:dyDescent="0.25">
      <c r="A518">
        <f>Feuil1!D517</f>
        <v>5920125</v>
      </c>
      <c r="B518" t="str">
        <f>Feuil1!B517&amp;" "&amp;Feuil1!C517</f>
        <v>VERMERSCH Cedric</v>
      </c>
      <c r="C518">
        <f>Feuil1!U517</f>
        <v>1232</v>
      </c>
      <c r="D518" t="str">
        <f>Feuil1!I517</f>
        <v>V40</v>
      </c>
      <c r="E518" t="str">
        <f>Feuil1!J517</f>
        <v>40+</v>
      </c>
      <c r="F518" t="str">
        <f>Feuil1!K517</f>
        <v>M</v>
      </c>
      <c r="G518">
        <f>Feuil1!N517</f>
        <v>10240026</v>
      </c>
      <c r="H518" t="str">
        <f>Feuil1!E517</f>
        <v>T</v>
      </c>
      <c r="I518" s="23">
        <f>Feuil1!P517</f>
        <v>45924</v>
      </c>
      <c r="J518" t="str">
        <f>Feuil1!Q517</f>
        <v>validé</v>
      </c>
      <c r="K518" s="23">
        <f>Feuil1!S517</f>
        <v>45168</v>
      </c>
      <c r="L518" t="str">
        <f>Feuil1!T517</f>
        <v>Attestation autoquestionnaire pour majeur</v>
      </c>
      <c r="M518" s="23">
        <f>Feuil1!H517</f>
        <v>29856</v>
      </c>
      <c r="N518" t="str">
        <f t="shared" si="8"/>
        <v>Compétition</v>
      </c>
    </row>
    <row r="519" spans="1:14" x14ac:dyDescent="0.25">
      <c r="A519">
        <f>Feuil1!D518</f>
        <v>247507</v>
      </c>
      <c r="B519" t="str">
        <f>Feuil1!B518&amp;" "&amp;Feuil1!C518</f>
        <v>VERMERSCH-LOGEON Luka</v>
      </c>
      <c r="C519">
        <f>Feuil1!U518</f>
        <v>555</v>
      </c>
      <c r="D519" t="str">
        <f>Feuil1!I518</f>
        <v>C1</v>
      </c>
      <c r="E519">
        <f>Feuil1!J518</f>
        <v>-14</v>
      </c>
      <c r="F519" t="str">
        <f>Feuil1!K518</f>
        <v>M</v>
      </c>
      <c r="G519">
        <f>Feuil1!N518</f>
        <v>10240026</v>
      </c>
      <c r="H519" t="str">
        <f>Feuil1!E518</f>
        <v>T</v>
      </c>
      <c r="I519" s="23">
        <f>Feuil1!P518</f>
        <v>45917</v>
      </c>
      <c r="J519" t="str">
        <f>Feuil1!Q518</f>
        <v>validé</v>
      </c>
      <c r="K519" s="23">
        <f>Feuil1!S518</f>
        <v>0</v>
      </c>
      <c r="L519" t="str">
        <f>Feuil1!T518</f>
        <v>Attestation autoquestionnaire pour mineur</v>
      </c>
      <c r="M519" s="23">
        <f>Feuil1!H518</f>
        <v>41264</v>
      </c>
      <c r="N519" t="str">
        <f t="shared" si="8"/>
        <v>Compétition</v>
      </c>
    </row>
    <row r="520" spans="1:14" x14ac:dyDescent="0.25">
      <c r="A520">
        <f>Feuil1!D519</f>
        <v>247441</v>
      </c>
      <c r="B520" t="str">
        <f>Feuil1!B519&amp;" "&amp;Feuil1!C519</f>
        <v>VEYSSET Patrick</v>
      </c>
      <c r="C520">
        <f>Feuil1!U519</f>
        <v>599</v>
      </c>
      <c r="D520" t="str">
        <f>Feuil1!I519</f>
        <v>V45</v>
      </c>
      <c r="E520" t="str">
        <f>Feuil1!J519</f>
        <v>45+</v>
      </c>
      <c r="F520" t="str">
        <f>Feuil1!K519</f>
        <v>M</v>
      </c>
      <c r="G520">
        <f>Feuil1!N519</f>
        <v>10240018</v>
      </c>
      <c r="H520" t="str">
        <f>Feuil1!E519</f>
        <v>T</v>
      </c>
      <c r="I520" s="23">
        <f>Feuil1!P519</f>
        <v>45905</v>
      </c>
      <c r="J520" t="str">
        <f>Feuil1!Q519</f>
        <v>validé</v>
      </c>
      <c r="K520" s="23">
        <f>Feuil1!S519</f>
        <v>45188</v>
      </c>
      <c r="L520" t="str">
        <f>Feuil1!T519</f>
        <v>Attestation autoquestionnaire pour majeur</v>
      </c>
      <c r="M520" s="23">
        <f>Feuil1!H519</f>
        <v>28138</v>
      </c>
      <c r="N520" t="str">
        <f t="shared" si="8"/>
        <v>Compétition</v>
      </c>
    </row>
    <row r="521" spans="1:14" x14ac:dyDescent="0.25">
      <c r="A521">
        <f>Feuil1!D520</f>
        <v>248195</v>
      </c>
      <c r="B521" t="str">
        <f>Feuil1!B520&amp;" "&amp;Feuil1!C520</f>
        <v>VIDAL Delphine</v>
      </c>
      <c r="C521">
        <f>Feuil1!U520</f>
        <v>500</v>
      </c>
      <c r="D521" t="str">
        <f>Feuil1!I520</f>
        <v>S</v>
      </c>
      <c r="E521">
        <f>Feuil1!J520</f>
        <v>-40</v>
      </c>
      <c r="F521" t="str">
        <f>Feuil1!K520</f>
        <v>F</v>
      </c>
      <c r="G521">
        <f>Feuil1!N520</f>
        <v>10240020</v>
      </c>
      <c r="H521" t="str">
        <f>Feuil1!E520</f>
        <v>P</v>
      </c>
      <c r="I521" s="23">
        <f>Feuil1!P520</f>
        <v>45906</v>
      </c>
      <c r="J521" t="str">
        <f>Feuil1!Q520</f>
        <v>validé</v>
      </c>
      <c r="K521" s="23">
        <f>Feuil1!S520</f>
        <v>45559</v>
      </c>
      <c r="L521" t="str">
        <f>Feuil1!T520</f>
        <v>Attestation autoquestionnaire pour majeur</v>
      </c>
      <c r="M521" s="23">
        <f>Feuil1!H520</f>
        <v>33809</v>
      </c>
      <c r="N521" t="str">
        <f t="shared" si="8"/>
        <v>Loisir</v>
      </c>
    </row>
    <row r="522" spans="1:14" x14ac:dyDescent="0.25">
      <c r="A522">
        <f>Feuil1!D521</f>
        <v>248138</v>
      </c>
      <c r="B522" t="str">
        <f>Feuil1!B521&amp;" "&amp;Feuil1!C521</f>
        <v>VIDAL Joris</v>
      </c>
      <c r="C522">
        <f>Feuil1!U521</f>
        <v>500</v>
      </c>
      <c r="D522" t="str">
        <f>Feuil1!I521</f>
        <v>C2</v>
      </c>
      <c r="E522">
        <f>Feuil1!J521</f>
        <v>-15</v>
      </c>
      <c r="F522" t="str">
        <f>Feuil1!K521</f>
        <v>M</v>
      </c>
      <c r="G522">
        <f>Feuil1!N521</f>
        <v>10240001</v>
      </c>
      <c r="H522" t="str">
        <f>Feuil1!E521</f>
        <v>T</v>
      </c>
      <c r="I522" s="23">
        <f>Feuil1!P521</f>
        <v>45916</v>
      </c>
      <c r="J522" t="str">
        <f>Feuil1!Q521</f>
        <v>validé</v>
      </c>
      <c r="K522" s="23">
        <f>Feuil1!S521</f>
        <v>0</v>
      </c>
      <c r="L522" t="str">
        <f>Feuil1!T521</f>
        <v>Attestation autoquestionnaire pour mineur</v>
      </c>
      <c r="M522" s="23">
        <f>Feuil1!H521</f>
        <v>40784</v>
      </c>
      <c r="N522" t="str">
        <f t="shared" si="8"/>
        <v>Compétition</v>
      </c>
    </row>
    <row r="523" spans="1:14" x14ac:dyDescent="0.25">
      <c r="A523">
        <f>Feuil1!D522</f>
        <v>242175</v>
      </c>
      <c r="B523" t="str">
        <f>Feuil1!B522&amp;" "&amp;Feuil1!C522</f>
        <v>VIGIER Didier</v>
      </c>
      <c r="C523">
        <f>Feuil1!U522</f>
        <v>1351</v>
      </c>
      <c r="D523" t="str">
        <f>Feuil1!I522</f>
        <v>V60</v>
      </c>
      <c r="E523" t="str">
        <f>Feuil1!J522</f>
        <v>60+</v>
      </c>
      <c r="F523" t="str">
        <f>Feuil1!K522</f>
        <v>M</v>
      </c>
      <c r="G523">
        <f>Feuil1!N522</f>
        <v>10240020</v>
      </c>
      <c r="H523" t="str">
        <f>Feuil1!E522</f>
        <v>A</v>
      </c>
      <c r="I523" s="23">
        <f>Feuil1!P522</f>
        <v>45853</v>
      </c>
      <c r="J523" t="str">
        <f>Feuil1!Q522</f>
        <v>validé</v>
      </c>
      <c r="K523" s="23">
        <f>Feuil1!S522</f>
        <v>45541</v>
      </c>
      <c r="L523" t="str">
        <f>Feuil1!T522</f>
        <v>Attestation autoquestionnaire pour majeur</v>
      </c>
      <c r="M523" s="23">
        <f>Feuil1!H522</f>
        <v>22582</v>
      </c>
      <c r="N523" t="str">
        <f t="shared" si="8"/>
        <v>Dirigeant</v>
      </c>
    </row>
    <row r="524" spans="1:14" x14ac:dyDescent="0.25">
      <c r="A524">
        <f>Feuil1!D523</f>
        <v>31179</v>
      </c>
      <c r="B524" t="str">
        <f>Feuil1!B523&amp;" "&amp;Feuil1!C523</f>
        <v>VINCENT Bernard</v>
      </c>
      <c r="C524">
        <f>Feuil1!U523</f>
        <v>614</v>
      </c>
      <c r="D524" t="str">
        <f>Feuil1!I523</f>
        <v>V70</v>
      </c>
      <c r="E524" t="str">
        <f>Feuil1!J523</f>
        <v>70+</v>
      </c>
      <c r="F524" t="str">
        <f>Feuil1!K523</f>
        <v>M</v>
      </c>
      <c r="G524">
        <f>Feuil1!N523</f>
        <v>10240002</v>
      </c>
      <c r="H524" t="str">
        <f>Feuil1!E523</f>
        <v>T</v>
      </c>
      <c r="I524" s="23">
        <f>Feuil1!P523</f>
        <v>45915</v>
      </c>
      <c r="J524" t="str">
        <f>Feuil1!Q523</f>
        <v>validé</v>
      </c>
      <c r="K524" s="23">
        <f>Feuil1!S523</f>
        <v>45908</v>
      </c>
      <c r="L524" t="str">
        <f>Feuil1!T523</f>
        <v>Standard</v>
      </c>
      <c r="M524" s="23">
        <f>Feuil1!H523</f>
        <v>18873</v>
      </c>
      <c r="N524" t="str">
        <f t="shared" si="8"/>
        <v>Compétition</v>
      </c>
    </row>
    <row r="525" spans="1:14" x14ac:dyDescent="0.25">
      <c r="A525">
        <f>Feuil1!D524</f>
        <v>247951</v>
      </c>
      <c r="B525" t="str">
        <f>Feuil1!B524&amp;" "&amp;Feuil1!C524</f>
        <v>VITRY Louis</v>
      </c>
      <c r="C525">
        <f>Feuil1!U524</f>
        <v>500</v>
      </c>
      <c r="D525" t="str">
        <f>Feuil1!I524</f>
        <v>J1</v>
      </c>
      <c r="E525">
        <f>Feuil1!J524</f>
        <v>-16</v>
      </c>
      <c r="F525" t="str">
        <f>Feuil1!K524</f>
        <v>M</v>
      </c>
      <c r="G525">
        <f>Feuil1!N524</f>
        <v>10240026</v>
      </c>
      <c r="H525" t="str">
        <f>Feuil1!E524</f>
        <v>P</v>
      </c>
      <c r="I525" s="23">
        <f>Feuil1!P524</f>
        <v>45924</v>
      </c>
      <c r="J525" t="str">
        <f>Feuil1!Q524</f>
        <v>validé</v>
      </c>
      <c r="K525" s="23">
        <f>Feuil1!S524</f>
        <v>0</v>
      </c>
      <c r="L525" t="str">
        <f>Feuil1!T524</f>
        <v>Attestation autoquestionnaire pour mineur</v>
      </c>
      <c r="M525" s="23">
        <f>Feuil1!H524</f>
        <v>40342</v>
      </c>
      <c r="N525" t="str">
        <f t="shared" si="8"/>
        <v>Loisir</v>
      </c>
    </row>
    <row r="526" spans="1:14" x14ac:dyDescent="0.25">
      <c r="A526">
        <f>Feuil1!D525</f>
        <v>248463</v>
      </c>
      <c r="B526" t="str">
        <f>Feuil1!B525&amp;" "&amp;Feuil1!C525</f>
        <v>VOLCKAERT Agathe</v>
      </c>
      <c r="C526">
        <f>Feuil1!U525</f>
        <v>500</v>
      </c>
      <c r="D526" t="str">
        <f>Feuil1!I525</f>
        <v>B2</v>
      </c>
      <c r="E526">
        <f>Feuil1!J525</f>
        <v>-11</v>
      </c>
      <c r="F526" t="str">
        <f>Feuil1!K525</f>
        <v>F</v>
      </c>
      <c r="G526">
        <f>Feuil1!N525</f>
        <v>10240007</v>
      </c>
      <c r="H526" t="str">
        <f>Feuil1!E525</f>
        <v>P</v>
      </c>
      <c r="I526" s="23">
        <f>Feuil1!P525</f>
        <v>45917</v>
      </c>
      <c r="J526" t="str">
        <f>Feuil1!Q525</f>
        <v>validé</v>
      </c>
      <c r="K526" s="23">
        <f>Feuil1!S525</f>
        <v>0</v>
      </c>
      <c r="L526" t="str">
        <f>Feuil1!T525</f>
        <v>Attestation autoquestionnaire pour mineur</v>
      </c>
      <c r="M526" s="23">
        <f>Feuil1!H525</f>
        <v>42313</v>
      </c>
      <c r="N526" t="str">
        <f t="shared" si="8"/>
        <v>Loisir</v>
      </c>
    </row>
    <row r="527" spans="1:14" x14ac:dyDescent="0.25">
      <c r="A527">
        <f>Feuil1!D526</f>
        <v>248486</v>
      </c>
      <c r="B527" t="str">
        <f>Feuil1!B526&amp;" "&amp;Feuil1!C526</f>
        <v>WALTER Matthias</v>
      </c>
      <c r="C527">
        <f>Feuil1!U526</f>
        <v>500</v>
      </c>
      <c r="D527" t="str">
        <f>Feuil1!I526</f>
        <v>V40</v>
      </c>
      <c r="E527" t="str">
        <f>Feuil1!J526</f>
        <v>40+</v>
      </c>
      <c r="F527" t="str">
        <f>Feuil1!K526</f>
        <v>M</v>
      </c>
      <c r="G527">
        <f>Feuil1!N526</f>
        <v>10240039</v>
      </c>
      <c r="H527" t="str">
        <f>Feuil1!E526</f>
        <v>T</v>
      </c>
      <c r="I527" s="23">
        <f>Feuil1!P526</f>
        <v>45922</v>
      </c>
      <c r="J527" t="str">
        <f>Feuil1!Q526</f>
        <v>validé</v>
      </c>
      <c r="K527" s="23">
        <f>Feuil1!S526</f>
        <v>45912</v>
      </c>
      <c r="L527" t="str">
        <f>Feuil1!T526</f>
        <v>Standard</v>
      </c>
      <c r="M527" s="23">
        <f>Feuil1!H526</f>
        <v>29596</v>
      </c>
      <c r="N527" t="str">
        <f t="shared" si="8"/>
        <v>Compétition</v>
      </c>
    </row>
    <row r="528" spans="1:14" x14ac:dyDescent="0.25">
      <c r="A528">
        <f>Feuil1!D527</f>
        <v>248526</v>
      </c>
      <c r="B528" t="str">
        <f>Feuil1!B527&amp;" "&amp;Feuil1!C527</f>
        <v>WATREMEZ Jacques</v>
      </c>
      <c r="C528">
        <f>Feuil1!U527</f>
        <v>500</v>
      </c>
      <c r="D528" t="str">
        <f>Feuil1!I527</f>
        <v>V75</v>
      </c>
      <c r="E528" t="str">
        <f>Feuil1!J527</f>
        <v>75+</v>
      </c>
      <c r="F528" t="str">
        <f>Feuil1!K527</f>
        <v>M</v>
      </c>
      <c r="G528">
        <f>Feuil1!N527</f>
        <v>10240014</v>
      </c>
      <c r="H528" t="str">
        <f>Feuil1!E527</f>
        <v>P</v>
      </c>
      <c r="I528" s="23">
        <f>Feuil1!P527</f>
        <v>45929</v>
      </c>
      <c r="J528" t="str">
        <f>Feuil1!Q527</f>
        <v>validé</v>
      </c>
      <c r="K528" s="23">
        <f>Feuil1!S527</f>
        <v>45925</v>
      </c>
      <c r="L528" t="str">
        <f>Feuil1!T527</f>
        <v>Standard</v>
      </c>
      <c r="M528" s="23">
        <f>Feuil1!H527</f>
        <v>17251</v>
      </c>
      <c r="N528" t="str">
        <f t="shared" si="8"/>
        <v>Loisir</v>
      </c>
    </row>
    <row r="529" spans="1:14" x14ac:dyDescent="0.25">
      <c r="A529">
        <f>Feuil1!D528</f>
        <v>248542</v>
      </c>
      <c r="B529" t="str">
        <f>Feuil1!B528&amp;" "&amp;Feuil1!C528</f>
        <v>WEISS Paul</v>
      </c>
      <c r="C529">
        <f>Feuil1!U528</f>
        <v>500</v>
      </c>
      <c r="D529" t="str">
        <f>Feuil1!I528</f>
        <v>M1</v>
      </c>
      <c r="E529">
        <f>Feuil1!J528</f>
        <v>-12</v>
      </c>
      <c r="F529" t="str">
        <f>Feuil1!K528</f>
        <v>M</v>
      </c>
      <c r="G529">
        <f>Feuil1!N528</f>
        <v>10240026</v>
      </c>
      <c r="H529" t="str">
        <f>Feuil1!E528</f>
        <v>P</v>
      </c>
      <c r="I529" s="23">
        <f>Feuil1!P528</f>
        <v>45934</v>
      </c>
      <c r="J529" t="str">
        <f>Feuil1!Q528</f>
        <v>validé</v>
      </c>
      <c r="K529" s="23">
        <f>Feuil1!S528</f>
        <v>45925</v>
      </c>
      <c r="L529" t="str">
        <f>Feuil1!T528</f>
        <v>Standard</v>
      </c>
      <c r="M529" s="23">
        <f>Feuil1!H528</f>
        <v>41847</v>
      </c>
      <c r="N529" t="str">
        <f t="shared" si="8"/>
        <v>Loisir</v>
      </c>
    </row>
    <row r="530" spans="1:14" x14ac:dyDescent="0.25">
      <c r="A530">
        <f>Feuil1!D529</f>
        <v>246707</v>
      </c>
      <c r="B530" t="str">
        <f>Feuil1!B529&amp;" "&amp;Feuil1!C529</f>
        <v>WILLERY Roger</v>
      </c>
      <c r="C530">
        <f>Feuil1!U529</f>
        <v>543</v>
      </c>
      <c r="D530" t="str">
        <f>Feuil1!I529</f>
        <v>V50</v>
      </c>
      <c r="E530" t="str">
        <f>Feuil1!J529</f>
        <v>50+</v>
      </c>
      <c r="F530" t="str">
        <f>Feuil1!K529</f>
        <v>M</v>
      </c>
      <c r="G530">
        <f>Feuil1!N529</f>
        <v>10240007</v>
      </c>
      <c r="H530" t="str">
        <f>Feuil1!E529</f>
        <v>T</v>
      </c>
      <c r="I530" s="23">
        <f>Feuil1!P529</f>
        <v>45912</v>
      </c>
      <c r="J530" t="str">
        <f>Feuil1!Q529</f>
        <v>validé</v>
      </c>
      <c r="K530" s="23">
        <f>Feuil1!S529</f>
        <v>44809</v>
      </c>
      <c r="L530" t="str">
        <f>Feuil1!T529</f>
        <v>Attestation autoquestionnaire pour majeur</v>
      </c>
      <c r="M530" s="23">
        <f>Feuil1!H529</f>
        <v>27072</v>
      </c>
      <c r="N530" t="str">
        <f t="shared" si="8"/>
        <v>Compétition</v>
      </c>
    </row>
    <row r="531" spans="1:14" x14ac:dyDescent="0.25">
      <c r="A531">
        <f>Feuil1!D530</f>
        <v>246807</v>
      </c>
      <c r="B531" t="str">
        <f>Feuil1!B530&amp;" "&amp;Feuil1!C530</f>
        <v>WILLERY Thomas</v>
      </c>
      <c r="C531">
        <f>Feuil1!U530</f>
        <v>965</v>
      </c>
      <c r="D531" t="str">
        <f>Feuil1!I530</f>
        <v>S</v>
      </c>
      <c r="E531">
        <f>Feuil1!J530</f>
        <v>-40</v>
      </c>
      <c r="F531" t="str">
        <f>Feuil1!K530</f>
        <v>M</v>
      </c>
      <c r="G531">
        <f>Feuil1!N530</f>
        <v>10240007</v>
      </c>
      <c r="H531" t="str">
        <f>Feuil1!E530</f>
        <v>T</v>
      </c>
      <c r="I531" s="23">
        <f>Feuil1!P530</f>
        <v>45910</v>
      </c>
      <c r="J531" t="str">
        <f>Feuil1!Q530</f>
        <v>validé</v>
      </c>
      <c r="K531" s="23">
        <f>Feuil1!S530</f>
        <v>44812</v>
      </c>
      <c r="L531" t="str">
        <f>Feuil1!T530</f>
        <v>Attestation autoquestionnaire pour majeur</v>
      </c>
      <c r="M531" s="23">
        <f>Feuil1!H530</f>
        <v>34774</v>
      </c>
      <c r="N531" t="str">
        <f t="shared" si="8"/>
        <v>Compétition</v>
      </c>
    </row>
    <row r="532" spans="1:14" x14ac:dyDescent="0.25">
      <c r="A532">
        <f>Feuil1!D531</f>
        <v>248478</v>
      </c>
      <c r="B532" t="str">
        <f>Feuil1!B531&amp;" "&amp;Feuil1!C531</f>
        <v>YIGIT Ilkam</v>
      </c>
      <c r="C532">
        <f>Feuil1!U531</f>
        <v>500</v>
      </c>
      <c r="D532" t="str">
        <f>Feuil1!I531</f>
        <v>M1</v>
      </c>
      <c r="E532">
        <f>Feuil1!J531</f>
        <v>-12</v>
      </c>
      <c r="F532" t="str">
        <f>Feuil1!K531</f>
        <v>M</v>
      </c>
      <c r="G532">
        <f>Feuil1!N531</f>
        <v>10240007</v>
      </c>
      <c r="H532" t="str">
        <f>Feuil1!E531</f>
        <v>P</v>
      </c>
      <c r="I532" s="23">
        <f>Feuil1!P531</f>
        <v>45919</v>
      </c>
      <c r="J532" t="str">
        <f>Feuil1!Q531</f>
        <v>validé</v>
      </c>
      <c r="K532" s="23">
        <f>Feuil1!S531</f>
        <v>0</v>
      </c>
      <c r="L532" t="str">
        <f>Feuil1!T531</f>
        <v>Attestation autoquestionnaire pour mineur</v>
      </c>
      <c r="M532" s="23">
        <f>Feuil1!H531</f>
        <v>41762</v>
      </c>
      <c r="N532" t="str">
        <f t="shared" si="8"/>
        <v>Loisir</v>
      </c>
    </row>
    <row r="533" spans="1:14" x14ac:dyDescent="0.25">
      <c r="A533">
        <f>Feuil1!D532</f>
        <v>247601</v>
      </c>
      <c r="B533" t="str">
        <f>Feuil1!B532&amp;" "&amp;Feuil1!C532</f>
        <v>YOUNSI Massil</v>
      </c>
      <c r="C533">
        <f>Feuil1!U532</f>
        <v>500</v>
      </c>
      <c r="D533" t="str">
        <f>Feuil1!I532</f>
        <v>M2</v>
      </c>
      <c r="E533">
        <f>Feuil1!J532</f>
        <v>-13</v>
      </c>
      <c r="F533" t="str">
        <f>Feuil1!K532</f>
        <v>M</v>
      </c>
      <c r="G533">
        <f>Feuil1!N532</f>
        <v>10240020</v>
      </c>
      <c r="H533" t="str">
        <f>Feuil1!E532</f>
        <v>P</v>
      </c>
      <c r="I533" s="23">
        <f>Feuil1!P532</f>
        <v>45914</v>
      </c>
      <c r="J533" t="str">
        <f>Feuil1!Q532</f>
        <v>validé</v>
      </c>
      <c r="K533" s="23">
        <f>Feuil1!S532</f>
        <v>0</v>
      </c>
      <c r="L533" t="str">
        <f>Feuil1!T532</f>
        <v>Attestation autoquestionnaire pour mineur</v>
      </c>
      <c r="M533" s="23">
        <f>Feuil1!H532</f>
        <v>41637</v>
      </c>
      <c r="N533" t="str">
        <f t="shared" si="8"/>
        <v>Loisir</v>
      </c>
    </row>
    <row r="534" spans="1:14" x14ac:dyDescent="0.25">
      <c r="A534">
        <f>Feuil1!D533</f>
        <v>247602</v>
      </c>
      <c r="B534" t="str">
        <f>Feuil1!B533&amp;" "&amp;Feuil1!C533</f>
        <v>YOUNSI Youcef</v>
      </c>
      <c r="C534">
        <f>Feuil1!U533</f>
        <v>564</v>
      </c>
      <c r="D534" t="str">
        <f>Feuil1!I533</f>
        <v>C1</v>
      </c>
      <c r="E534">
        <f>Feuil1!J533</f>
        <v>-14</v>
      </c>
      <c r="F534" t="str">
        <f>Feuil1!K533</f>
        <v>M</v>
      </c>
      <c r="G534">
        <f>Feuil1!N533</f>
        <v>10240020</v>
      </c>
      <c r="H534" t="str">
        <f>Feuil1!E533</f>
        <v>T</v>
      </c>
      <c r="I534" s="23">
        <f>Feuil1!P533</f>
        <v>45914</v>
      </c>
      <c r="J534" t="str">
        <f>Feuil1!Q533</f>
        <v>validé</v>
      </c>
      <c r="K534" s="23">
        <f>Feuil1!S533</f>
        <v>0</v>
      </c>
      <c r="L534" t="str">
        <f>Feuil1!T533</f>
        <v>Attestation autoquestionnaire pour mineur</v>
      </c>
      <c r="M534" s="23">
        <f>Feuil1!H533</f>
        <v>41064</v>
      </c>
      <c r="N534" t="str">
        <f t="shared" si="8"/>
        <v>Compétition</v>
      </c>
    </row>
    <row r="535" spans="1:14" x14ac:dyDescent="0.25">
      <c r="A535">
        <f>Feuil1!D534</f>
        <v>247889</v>
      </c>
      <c r="B535" t="str">
        <f>Feuil1!B534&amp;" "&amp;Feuil1!C534</f>
        <v>ZONENBERG Serge</v>
      </c>
      <c r="C535">
        <f>Feuil1!U534</f>
        <v>500</v>
      </c>
      <c r="D535" t="str">
        <f>Feuil1!I534</f>
        <v>V70</v>
      </c>
      <c r="E535" t="str">
        <f>Feuil1!J534</f>
        <v>70+</v>
      </c>
      <c r="F535" t="str">
        <f>Feuil1!K534</f>
        <v>M</v>
      </c>
      <c r="G535">
        <f>Feuil1!N534</f>
        <v>10240006</v>
      </c>
      <c r="H535" t="str">
        <f>Feuil1!E534</f>
        <v>P</v>
      </c>
      <c r="I535" s="23">
        <f>Feuil1!P534</f>
        <v>45909</v>
      </c>
      <c r="J535" t="str">
        <f>Feuil1!Q534</f>
        <v>validé</v>
      </c>
      <c r="K535" s="23">
        <f>Feuil1!S534</f>
        <v>45176</v>
      </c>
      <c r="L535" t="str">
        <f>Feuil1!T534</f>
        <v>Attestation autoquestionnaire pour majeur</v>
      </c>
      <c r="M535" s="23">
        <f>Feuil1!H534</f>
        <v>19737</v>
      </c>
      <c r="N535" t="str">
        <f t="shared" si="8"/>
        <v>Loisir</v>
      </c>
    </row>
    <row r="536" spans="1:14" x14ac:dyDescent="0.25">
      <c r="A536">
        <f>Feuil1!D535</f>
        <v>0</v>
      </c>
      <c r="B536" t="str">
        <f>Feuil1!B535&amp;" "&amp;Feuil1!C535</f>
        <v xml:space="preserve"> </v>
      </c>
      <c r="C536">
        <f>Feuil1!U535</f>
        <v>0</v>
      </c>
      <c r="D536">
        <f>Feuil1!I535</f>
        <v>0</v>
      </c>
      <c r="E536">
        <f>Feuil1!J535</f>
        <v>0</v>
      </c>
      <c r="F536">
        <f>Feuil1!K535</f>
        <v>0</v>
      </c>
      <c r="G536">
        <f>Feuil1!N535</f>
        <v>0</v>
      </c>
      <c r="H536">
        <f>Feuil1!E535</f>
        <v>0</v>
      </c>
      <c r="I536" s="23">
        <f>Feuil1!P535</f>
        <v>0</v>
      </c>
      <c r="J536">
        <f>Feuil1!Q535</f>
        <v>0</v>
      </c>
      <c r="K536" s="23">
        <f>Feuil1!S535</f>
        <v>0</v>
      </c>
      <c r="L536">
        <f>Feuil1!T535</f>
        <v>0</v>
      </c>
      <c r="M536" s="23">
        <f>Feuil1!H535</f>
        <v>0</v>
      </c>
      <c r="N536" t="str">
        <f t="shared" si="8"/>
        <v>Dirigeant</v>
      </c>
    </row>
    <row r="537" spans="1:14" x14ac:dyDescent="0.25">
      <c r="A537">
        <f>Feuil1!D536</f>
        <v>0</v>
      </c>
      <c r="B537" t="str">
        <f>Feuil1!B536&amp;" "&amp;Feuil1!C536</f>
        <v xml:space="preserve"> </v>
      </c>
      <c r="C537">
        <f>Feuil1!U536</f>
        <v>0</v>
      </c>
      <c r="D537">
        <f>Feuil1!I536</f>
        <v>0</v>
      </c>
      <c r="E537">
        <f>Feuil1!J536</f>
        <v>0</v>
      </c>
      <c r="F537">
        <f>Feuil1!K536</f>
        <v>0</v>
      </c>
      <c r="G537">
        <f>Feuil1!N536</f>
        <v>0</v>
      </c>
      <c r="H537">
        <f>Feuil1!E536</f>
        <v>0</v>
      </c>
      <c r="I537" s="23">
        <f>Feuil1!P536</f>
        <v>0</v>
      </c>
      <c r="J537">
        <f>Feuil1!Q536</f>
        <v>0</v>
      </c>
      <c r="K537" s="23">
        <f>Feuil1!S536</f>
        <v>0</v>
      </c>
      <c r="L537">
        <f>Feuil1!T536</f>
        <v>0</v>
      </c>
      <c r="M537" s="23">
        <f>Feuil1!H536</f>
        <v>0</v>
      </c>
      <c r="N537" t="str">
        <f t="shared" si="8"/>
        <v>Dirigeant</v>
      </c>
    </row>
    <row r="538" spans="1:14" x14ac:dyDescent="0.25">
      <c r="A538">
        <f>Feuil1!D537</f>
        <v>0</v>
      </c>
      <c r="B538" t="str">
        <f>Feuil1!B537&amp;" "&amp;Feuil1!C537</f>
        <v xml:space="preserve"> </v>
      </c>
      <c r="C538">
        <f>Feuil1!U537</f>
        <v>0</v>
      </c>
      <c r="D538">
        <f>Feuil1!I537</f>
        <v>0</v>
      </c>
      <c r="E538">
        <f>Feuil1!J537</f>
        <v>0</v>
      </c>
      <c r="F538">
        <f>Feuil1!K537</f>
        <v>0</v>
      </c>
      <c r="G538">
        <f>Feuil1!N537</f>
        <v>0</v>
      </c>
      <c r="H538">
        <f>Feuil1!E537</f>
        <v>0</v>
      </c>
      <c r="I538" s="23">
        <f>Feuil1!P537</f>
        <v>0</v>
      </c>
      <c r="J538">
        <f>Feuil1!Q537</f>
        <v>0</v>
      </c>
      <c r="K538" s="23">
        <f>Feuil1!S537</f>
        <v>0</v>
      </c>
      <c r="L538">
        <f>Feuil1!T537</f>
        <v>0</v>
      </c>
      <c r="M538" s="23">
        <f>Feuil1!H537</f>
        <v>0</v>
      </c>
      <c r="N538" t="str">
        <f t="shared" si="8"/>
        <v>Dirigeant</v>
      </c>
    </row>
    <row r="539" spans="1:14" x14ac:dyDescent="0.25">
      <c r="A539">
        <f>Feuil1!D538</f>
        <v>0</v>
      </c>
      <c r="B539" t="str">
        <f>Feuil1!B538&amp;" "&amp;Feuil1!C538</f>
        <v xml:space="preserve"> </v>
      </c>
      <c r="C539">
        <f>Feuil1!U538</f>
        <v>0</v>
      </c>
      <c r="D539">
        <f>Feuil1!I538</f>
        <v>0</v>
      </c>
      <c r="E539">
        <f>Feuil1!J538</f>
        <v>0</v>
      </c>
      <c r="F539">
        <f>Feuil1!K538</f>
        <v>0</v>
      </c>
      <c r="G539">
        <f>Feuil1!N538</f>
        <v>0</v>
      </c>
      <c r="H539">
        <f>Feuil1!E538</f>
        <v>0</v>
      </c>
      <c r="I539" s="23">
        <f>Feuil1!P538</f>
        <v>0</v>
      </c>
      <c r="J539">
        <f>Feuil1!Q538</f>
        <v>0</v>
      </c>
      <c r="K539" s="23">
        <f>Feuil1!S538</f>
        <v>0</v>
      </c>
      <c r="L539">
        <f>Feuil1!T538</f>
        <v>0</v>
      </c>
      <c r="M539" s="23">
        <f>Feuil1!H538</f>
        <v>0</v>
      </c>
      <c r="N539" t="str">
        <f t="shared" si="8"/>
        <v>Dirigeant</v>
      </c>
    </row>
    <row r="540" spans="1:14" x14ac:dyDescent="0.25">
      <c r="A540">
        <f>Feuil1!D539</f>
        <v>0</v>
      </c>
      <c r="B540" t="str">
        <f>Feuil1!B539&amp;" "&amp;Feuil1!C539</f>
        <v xml:space="preserve"> </v>
      </c>
      <c r="C540">
        <f>Feuil1!U539</f>
        <v>0</v>
      </c>
      <c r="D540">
        <f>Feuil1!I539</f>
        <v>0</v>
      </c>
      <c r="E540">
        <f>Feuil1!J539</f>
        <v>0</v>
      </c>
      <c r="F540">
        <f>Feuil1!K539</f>
        <v>0</v>
      </c>
      <c r="G540">
        <f>Feuil1!N539</f>
        <v>0</v>
      </c>
      <c r="H540">
        <f>Feuil1!E539</f>
        <v>0</v>
      </c>
      <c r="I540" s="23">
        <f>Feuil1!P539</f>
        <v>0</v>
      </c>
      <c r="J540">
        <f>Feuil1!Q539</f>
        <v>0</v>
      </c>
      <c r="K540" s="23">
        <f>Feuil1!S539</f>
        <v>0</v>
      </c>
      <c r="L540">
        <f>Feuil1!T539</f>
        <v>0</v>
      </c>
      <c r="M540" s="23">
        <f>Feuil1!H539</f>
        <v>0</v>
      </c>
      <c r="N540" t="str">
        <f t="shared" si="8"/>
        <v>Dirigeant</v>
      </c>
    </row>
    <row r="541" spans="1:14" x14ac:dyDescent="0.25">
      <c r="A541">
        <f>Feuil1!D540</f>
        <v>0</v>
      </c>
      <c r="B541" t="str">
        <f>Feuil1!B540&amp;" "&amp;Feuil1!C540</f>
        <v xml:space="preserve"> </v>
      </c>
      <c r="C541">
        <f>Feuil1!U540</f>
        <v>0</v>
      </c>
      <c r="D541">
        <f>Feuil1!I540</f>
        <v>0</v>
      </c>
      <c r="E541">
        <f>Feuil1!J540</f>
        <v>0</v>
      </c>
      <c r="F541">
        <f>Feuil1!K540</f>
        <v>0</v>
      </c>
      <c r="G541">
        <f>Feuil1!N540</f>
        <v>0</v>
      </c>
      <c r="H541">
        <f>Feuil1!E540</f>
        <v>0</v>
      </c>
      <c r="I541" s="23">
        <f>Feuil1!P540</f>
        <v>0</v>
      </c>
      <c r="J541">
        <f>Feuil1!Q540</f>
        <v>0</v>
      </c>
      <c r="K541" s="23">
        <f>Feuil1!S540</f>
        <v>0</v>
      </c>
      <c r="L541">
        <f>Feuil1!T540</f>
        <v>0</v>
      </c>
      <c r="M541" s="23">
        <f>Feuil1!H540</f>
        <v>0</v>
      </c>
      <c r="N541" t="str">
        <f t="shared" si="8"/>
        <v>Dirigeant</v>
      </c>
    </row>
    <row r="542" spans="1:14" x14ac:dyDescent="0.25">
      <c r="A542">
        <f>Feuil1!D541</f>
        <v>0</v>
      </c>
      <c r="B542" t="str">
        <f>Feuil1!B541&amp;" "&amp;Feuil1!C541</f>
        <v xml:space="preserve"> </v>
      </c>
      <c r="C542">
        <f>Feuil1!U541</f>
        <v>0</v>
      </c>
      <c r="D542">
        <f>Feuil1!I541</f>
        <v>0</v>
      </c>
      <c r="E542">
        <f>Feuil1!J541</f>
        <v>0</v>
      </c>
      <c r="F542">
        <f>Feuil1!K541</f>
        <v>0</v>
      </c>
      <c r="G542">
        <f>Feuil1!N541</f>
        <v>0</v>
      </c>
      <c r="H542">
        <f>Feuil1!E541</f>
        <v>0</v>
      </c>
      <c r="I542" s="23">
        <f>Feuil1!P541</f>
        <v>0</v>
      </c>
      <c r="J542">
        <f>Feuil1!Q541</f>
        <v>0</v>
      </c>
      <c r="K542" s="23">
        <f>Feuil1!S541</f>
        <v>0</v>
      </c>
      <c r="L542">
        <f>Feuil1!T541</f>
        <v>0</v>
      </c>
      <c r="M542" s="23">
        <f>Feuil1!H541</f>
        <v>0</v>
      </c>
      <c r="N542" t="str">
        <f t="shared" si="8"/>
        <v>Dirigeant</v>
      </c>
    </row>
    <row r="543" spans="1:14" x14ac:dyDescent="0.25">
      <c r="A543">
        <f>Feuil1!D542</f>
        <v>0</v>
      </c>
      <c r="B543" t="str">
        <f>Feuil1!B542&amp;" "&amp;Feuil1!C542</f>
        <v xml:space="preserve"> </v>
      </c>
      <c r="C543">
        <f>Feuil1!U542</f>
        <v>0</v>
      </c>
      <c r="D543">
        <f>Feuil1!I542</f>
        <v>0</v>
      </c>
      <c r="E543">
        <f>Feuil1!J542</f>
        <v>0</v>
      </c>
      <c r="F543">
        <f>Feuil1!K542</f>
        <v>0</v>
      </c>
      <c r="G543">
        <f>Feuil1!N542</f>
        <v>0</v>
      </c>
      <c r="H543">
        <f>Feuil1!E542</f>
        <v>0</v>
      </c>
      <c r="I543" s="23">
        <f>Feuil1!P542</f>
        <v>0</v>
      </c>
      <c r="J543">
        <f>Feuil1!Q542</f>
        <v>0</v>
      </c>
      <c r="K543" s="23">
        <f>Feuil1!S542</f>
        <v>0</v>
      </c>
      <c r="L543">
        <f>Feuil1!T542</f>
        <v>0</v>
      </c>
      <c r="M543" s="23">
        <f>Feuil1!H542</f>
        <v>0</v>
      </c>
      <c r="N543" t="str">
        <f t="shared" si="8"/>
        <v>Dirigeant</v>
      </c>
    </row>
    <row r="544" spans="1:14" x14ac:dyDescent="0.25">
      <c r="A544">
        <f>Feuil1!D543</f>
        <v>0</v>
      </c>
      <c r="B544" t="str">
        <f>Feuil1!B543&amp;" "&amp;Feuil1!C543</f>
        <v xml:space="preserve"> </v>
      </c>
      <c r="C544">
        <f>Feuil1!U543</f>
        <v>0</v>
      </c>
      <c r="D544">
        <f>Feuil1!I543</f>
        <v>0</v>
      </c>
      <c r="E544">
        <f>Feuil1!J543</f>
        <v>0</v>
      </c>
      <c r="F544">
        <f>Feuil1!K543</f>
        <v>0</v>
      </c>
      <c r="G544">
        <f>Feuil1!N543</f>
        <v>0</v>
      </c>
      <c r="H544">
        <f>Feuil1!E543</f>
        <v>0</v>
      </c>
      <c r="I544" s="23">
        <f>Feuil1!P543</f>
        <v>0</v>
      </c>
      <c r="J544">
        <f>Feuil1!Q543</f>
        <v>0</v>
      </c>
      <c r="K544" s="23">
        <f>Feuil1!S543</f>
        <v>0</v>
      </c>
      <c r="L544">
        <f>Feuil1!T543</f>
        <v>0</v>
      </c>
      <c r="M544" s="23">
        <f>Feuil1!H543</f>
        <v>0</v>
      </c>
      <c r="N544" t="str">
        <f t="shared" si="8"/>
        <v>Dirigeant</v>
      </c>
    </row>
    <row r="545" spans="1:14" x14ac:dyDescent="0.25">
      <c r="A545">
        <f>Feuil1!D544</f>
        <v>0</v>
      </c>
      <c r="B545" t="str">
        <f>Feuil1!B544&amp;" "&amp;Feuil1!C544</f>
        <v xml:space="preserve"> </v>
      </c>
      <c r="C545">
        <f>Feuil1!U544</f>
        <v>0</v>
      </c>
      <c r="D545">
        <f>Feuil1!I544</f>
        <v>0</v>
      </c>
      <c r="E545">
        <f>Feuil1!J544</f>
        <v>0</v>
      </c>
      <c r="F545">
        <f>Feuil1!K544</f>
        <v>0</v>
      </c>
      <c r="G545">
        <f>Feuil1!N544</f>
        <v>0</v>
      </c>
      <c r="H545">
        <f>Feuil1!E544</f>
        <v>0</v>
      </c>
      <c r="I545" s="23">
        <f>Feuil1!P544</f>
        <v>0</v>
      </c>
      <c r="J545">
        <f>Feuil1!Q544</f>
        <v>0</v>
      </c>
      <c r="K545" s="23">
        <f>Feuil1!S544</f>
        <v>0</v>
      </c>
      <c r="L545">
        <f>Feuil1!T544</f>
        <v>0</v>
      </c>
      <c r="M545" s="23">
        <f>Feuil1!H544</f>
        <v>0</v>
      </c>
      <c r="N545" t="str">
        <f t="shared" si="8"/>
        <v>Dirigeant</v>
      </c>
    </row>
    <row r="546" spans="1:14" x14ac:dyDescent="0.25">
      <c r="A546">
        <f>Feuil1!D545</f>
        <v>0</v>
      </c>
      <c r="B546" t="str">
        <f>Feuil1!B545&amp;" "&amp;Feuil1!C545</f>
        <v xml:space="preserve"> </v>
      </c>
      <c r="C546">
        <f>Feuil1!U545</f>
        <v>0</v>
      </c>
      <c r="D546">
        <f>Feuil1!I545</f>
        <v>0</v>
      </c>
      <c r="E546">
        <f>Feuil1!J545</f>
        <v>0</v>
      </c>
      <c r="F546">
        <f>Feuil1!K545</f>
        <v>0</v>
      </c>
      <c r="G546">
        <f>Feuil1!N545</f>
        <v>0</v>
      </c>
      <c r="H546">
        <f>Feuil1!E545</f>
        <v>0</v>
      </c>
      <c r="I546" s="23">
        <f>Feuil1!P545</f>
        <v>0</v>
      </c>
      <c r="J546">
        <f>Feuil1!Q545</f>
        <v>0</v>
      </c>
      <c r="K546" s="23">
        <f>Feuil1!S545</f>
        <v>0</v>
      </c>
      <c r="L546">
        <f>Feuil1!T545</f>
        <v>0</v>
      </c>
      <c r="M546" s="23">
        <f>Feuil1!H545</f>
        <v>0</v>
      </c>
      <c r="N546" t="str">
        <f t="shared" si="8"/>
        <v>Dirigeant</v>
      </c>
    </row>
    <row r="547" spans="1:14" x14ac:dyDescent="0.25">
      <c r="A547">
        <f>Feuil1!D546</f>
        <v>0</v>
      </c>
      <c r="B547" t="str">
        <f>Feuil1!B546&amp;" "&amp;Feuil1!C546</f>
        <v xml:space="preserve"> </v>
      </c>
      <c r="C547">
        <f>Feuil1!U546</f>
        <v>0</v>
      </c>
      <c r="D547">
        <f>Feuil1!I546</f>
        <v>0</v>
      </c>
      <c r="E547">
        <f>Feuil1!J546</f>
        <v>0</v>
      </c>
      <c r="F547">
        <f>Feuil1!K546</f>
        <v>0</v>
      </c>
      <c r="G547">
        <f>Feuil1!N546</f>
        <v>0</v>
      </c>
      <c r="H547">
        <f>Feuil1!E546</f>
        <v>0</v>
      </c>
      <c r="I547" s="23">
        <f>Feuil1!P546</f>
        <v>0</v>
      </c>
      <c r="J547">
        <f>Feuil1!Q546</f>
        <v>0</v>
      </c>
      <c r="K547" s="23">
        <f>Feuil1!S546</f>
        <v>0</v>
      </c>
      <c r="L547">
        <f>Feuil1!T546</f>
        <v>0</v>
      </c>
      <c r="M547" s="23">
        <f>Feuil1!H546</f>
        <v>0</v>
      </c>
      <c r="N547" t="str">
        <f t="shared" si="8"/>
        <v>Dirigeant</v>
      </c>
    </row>
    <row r="548" spans="1:14" x14ac:dyDescent="0.25">
      <c r="A548">
        <f>Feuil1!D547</f>
        <v>0</v>
      </c>
      <c r="B548" t="str">
        <f>Feuil1!B547&amp;" "&amp;Feuil1!C547</f>
        <v xml:space="preserve"> </v>
      </c>
      <c r="C548">
        <f>Feuil1!U547</f>
        <v>0</v>
      </c>
      <c r="D548">
        <f>Feuil1!I547</f>
        <v>0</v>
      </c>
      <c r="E548">
        <f>Feuil1!J547</f>
        <v>0</v>
      </c>
      <c r="F548">
        <f>Feuil1!K547</f>
        <v>0</v>
      </c>
      <c r="G548">
        <f>Feuil1!N547</f>
        <v>0</v>
      </c>
      <c r="H548">
        <f>Feuil1!E547</f>
        <v>0</v>
      </c>
      <c r="I548" s="23">
        <f>Feuil1!P547</f>
        <v>0</v>
      </c>
      <c r="J548">
        <f>Feuil1!Q547</f>
        <v>0</v>
      </c>
      <c r="K548" s="23">
        <f>Feuil1!S547</f>
        <v>0</v>
      </c>
      <c r="L548">
        <f>Feuil1!T547</f>
        <v>0</v>
      </c>
      <c r="M548" s="23">
        <f>Feuil1!H547</f>
        <v>0</v>
      </c>
      <c r="N548" t="str">
        <f t="shared" si="8"/>
        <v>Dirigeant</v>
      </c>
    </row>
    <row r="549" spans="1:14" x14ac:dyDescent="0.25">
      <c r="A549">
        <f>Feuil1!D548</f>
        <v>0</v>
      </c>
      <c r="B549" t="str">
        <f>Feuil1!B548&amp;" "&amp;Feuil1!C548</f>
        <v xml:space="preserve"> </v>
      </c>
      <c r="C549">
        <f>Feuil1!U548</f>
        <v>0</v>
      </c>
      <c r="D549">
        <f>Feuil1!I548</f>
        <v>0</v>
      </c>
      <c r="E549">
        <f>Feuil1!J548</f>
        <v>0</v>
      </c>
      <c r="F549">
        <f>Feuil1!K548</f>
        <v>0</v>
      </c>
      <c r="G549">
        <f>Feuil1!N548</f>
        <v>0</v>
      </c>
      <c r="H549">
        <f>Feuil1!E548</f>
        <v>0</v>
      </c>
      <c r="I549" s="23">
        <f>Feuil1!P548</f>
        <v>0</v>
      </c>
      <c r="J549">
        <f>Feuil1!Q548</f>
        <v>0</v>
      </c>
      <c r="K549" s="23">
        <f>Feuil1!S548</f>
        <v>0</v>
      </c>
      <c r="L549">
        <f>Feuil1!T548</f>
        <v>0</v>
      </c>
      <c r="M549" s="23">
        <f>Feuil1!H548</f>
        <v>0</v>
      </c>
      <c r="N549" t="str">
        <f t="shared" si="8"/>
        <v>Dirigeant</v>
      </c>
    </row>
    <row r="550" spans="1:14" x14ac:dyDescent="0.25">
      <c r="A550">
        <f>Feuil1!D549</f>
        <v>0</v>
      </c>
      <c r="B550" t="str">
        <f>Feuil1!B549&amp;" "&amp;Feuil1!C549</f>
        <v xml:space="preserve"> </v>
      </c>
      <c r="C550">
        <f>Feuil1!U549</f>
        <v>0</v>
      </c>
      <c r="D550">
        <f>Feuil1!I549</f>
        <v>0</v>
      </c>
      <c r="E550">
        <f>Feuil1!J549</f>
        <v>0</v>
      </c>
      <c r="F550">
        <f>Feuil1!K549</f>
        <v>0</v>
      </c>
      <c r="G550">
        <f>Feuil1!N549</f>
        <v>0</v>
      </c>
      <c r="H550">
        <f>Feuil1!E549</f>
        <v>0</v>
      </c>
      <c r="I550" s="23">
        <f>Feuil1!P549</f>
        <v>0</v>
      </c>
      <c r="J550">
        <f>Feuil1!Q549</f>
        <v>0</v>
      </c>
      <c r="K550" s="23">
        <f>Feuil1!S549</f>
        <v>0</v>
      </c>
      <c r="L550">
        <f>Feuil1!T549</f>
        <v>0</v>
      </c>
      <c r="M550" s="23">
        <f>Feuil1!H549</f>
        <v>0</v>
      </c>
      <c r="N550" t="str">
        <f t="shared" si="8"/>
        <v>Dirigeant</v>
      </c>
    </row>
    <row r="551" spans="1:14" x14ac:dyDescent="0.25">
      <c r="A551">
        <f>Feuil1!D550</f>
        <v>0</v>
      </c>
      <c r="B551" t="str">
        <f>Feuil1!B550&amp;" "&amp;Feuil1!C550</f>
        <v xml:space="preserve"> </v>
      </c>
      <c r="C551">
        <f>Feuil1!U550</f>
        <v>0</v>
      </c>
      <c r="D551">
        <f>Feuil1!I550</f>
        <v>0</v>
      </c>
      <c r="E551">
        <f>Feuil1!J550</f>
        <v>0</v>
      </c>
      <c r="F551">
        <f>Feuil1!K550</f>
        <v>0</v>
      </c>
      <c r="G551">
        <f>Feuil1!N550</f>
        <v>0</v>
      </c>
      <c r="H551">
        <f>Feuil1!E550</f>
        <v>0</v>
      </c>
      <c r="I551" s="23">
        <f>Feuil1!P550</f>
        <v>0</v>
      </c>
      <c r="J551">
        <f>Feuil1!Q550</f>
        <v>0</v>
      </c>
      <c r="K551" s="23">
        <f>Feuil1!S550</f>
        <v>0</v>
      </c>
      <c r="L551">
        <f>Feuil1!T550</f>
        <v>0</v>
      </c>
      <c r="M551" s="23">
        <f>Feuil1!H550</f>
        <v>0</v>
      </c>
      <c r="N551" t="str">
        <f t="shared" si="8"/>
        <v>Dirigeant</v>
      </c>
    </row>
    <row r="552" spans="1:14" x14ac:dyDescent="0.25">
      <c r="A552">
        <f>Feuil1!D551</f>
        <v>0</v>
      </c>
      <c r="B552" t="str">
        <f>Feuil1!B551&amp;" "&amp;Feuil1!C551</f>
        <v xml:space="preserve"> </v>
      </c>
      <c r="C552">
        <f>Feuil1!U551</f>
        <v>0</v>
      </c>
      <c r="D552">
        <f>Feuil1!I551</f>
        <v>0</v>
      </c>
      <c r="E552">
        <f>Feuil1!J551</f>
        <v>0</v>
      </c>
      <c r="F552">
        <f>Feuil1!K551</f>
        <v>0</v>
      </c>
      <c r="G552">
        <f>Feuil1!N551</f>
        <v>0</v>
      </c>
      <c r="H552">
        <f>Feuil1!E551</f>
        <v>0</v>
      </c>
      <c r="I552" s="23">
        <f>Feuil1!P551</f>
        <v>0</v>
      </c>
      <c r="J552">
        <f>Feuil1!Q551</f>
        <v>0</v>
      </c>
      <c r="K552" s="23">
        <f>Feuil1!S551</f>
        <v>0</v>
      </c>
      <c r="L552">
        <f>Feuil1!T551</f>
        <v>0</v>
      </c>
      <c r="M552" s="23">
        <f>Feuil1!H551</f>
        <v>0</v>
      </c>
      <c r="N552" t="str">
        <f t="shared" si="8"/>
        <v>Dirigeant</v>
      </c>
    </row>
    <row r="553" spans="1:14" x14ac:dyDescent="0.25">
      <c r="A553">
        <f>Feuil1!D552</f>
        <v>0</v>
      </c>
      <c r="B553" t="str">
        <f>Feuil1!B552&amp;" "&amp;Feuil1!C552</f>
        <v xml:space="preserve"> </v>
      </c>
      <c r="C553">
        <f>Feuil1!U552</f>
        <v>0</v>
      </c>
      <c r="D553">
        <f>Feuil1!I552</f>
        <v>0</v>
      </c>
      <c r="E553">
        <f>Feuil1!J552</f>
        <v>0</v>
      </c>
      <c r="F553">
        <f>Feuil1!K552</f>
        <v>0</v>
      </c>
      <c r="G553">
        <f>Feuil1!N552</f>
        <v>0</v>
      </c>
      <c r="H553">
        <f>Feuil1!E552</f>
        <v>0</v>
      </c>
      <c r="I553" s="23">
        <f>Feuil1!P552</f>
        <v>0</v>
      </c>
      <c r="J553">
        <f>Feuil1!Q552</f>
        <v>0</v>
      </c>
      <c r="K553" s="23">
        <f>Feuil1!S552</f>
        <v>0</v>
      </c>
      <c r="L553">
        <f>Feuil1!T552</f>
        <v>0</v>
      </c>
      <c r="M553" s="23">
        <f>Feuil1!H552</f>
        <v>0</v>
      </c>
      <c r="N553" t="str">
        <f t="shared" si="8"/>
        <v>Dirigeant</v>
      </c>
    </row>
    <row r="554" spans="1:14" x14ac:dyDescent="0.25">
      <c r="A554">
        <f>Feuil1!D553</f>
        <v>0</v>
      </c>
      <c r="B554" t="str">
        <f>Feuil1!B553&amp;" "&amp;Feuil1!C553</f>
        <v xml:space="preserve"> </v>
      </c>
      <c r="C554">
        <f>Feuil1!U553</f>
        <v>0</v>
      </c>
      <c r="D554">
        <f>Feuil1!I553</f>
        <v>0</v>
      </c>
      <c r="E554">
        <f>Feuil1!J553</f>
        <v>0</v>
      </c>
      <c r="F554">
        <f>Feuil1!K553</f>
        <v>0</v>
      </c>
      <c r="G554">
        <f>Feuil1!N553</f>
        <v>0</v>
      </c>
      <c r="H554">
        <f>Feuil1!E553</f>
        <v>0</v>
      </c>
      <c r="I554" s="23">
        <f>Feuil1!P553</f>
        <v>0</v>
      </c>
      <c r="J554">
        <f>Feuil1!Q553</f>
        <v>0</v>
      </c>
      <c r="K554" s="23">
        <f>Feuil1!S553</f>
        <v>0</v>
      </c>
      <c r="L554">
        <f>Feuil1!T553</f>
        <v>0</v>
      </c>
      <c r="M554" s="23">
        <f>Feuil1!H553</f>
        <v>0</v>
      </c>
      <c r="N554" t="str">
        <f t="shared" si="8"/>
        <v>Dirigeant</v>
      </c>
    </row>
    <row r="555" spans="1:14" x14ac:dyDescent="0.25">
      <c r="A555">
        <f>Feuil1!D554</f>
        <v>0</v>
      </c>
      <c r="B555" t="str">
        <f>Feuil1!B554&amp;" "&amp;Feuil1!C554</f>
        <v xml:space="preserve"> </v>
      </c>
      <c r="C555">
        <f>Feuil1!U554</f>
        <v>0</v>
      </c>
      <c r="D555">
        <f>Feuil1!I554</f>
        <v>0</v>
      </c>
      <c r="E555">
        <f>Feuil1!J554</f>
        <v>0</v>
      </c>
      <c r="F555">
        <f>Feuil1!K554</f>
        <v>0</v>
      </c>
      <c r="G555">
        <f>Feuil1!N554</f>
        <v>0</v>
      </c>
      <c r="H555">
        <f>Feuil1!E554</f>
        <v>0</v>
      </c>
      <c r="I555" s="23">
        <f>Feuil1!P554</f>
        <v>0</v>
      </c>
      <c r="J555">
        <f>Feuil1!Q554</f>
        <v>0</v>
      </c>
      <c r="K555" s="23">
        <f>Feuil1!S554</f>
        <v>0</v>
      </c>
      <c r="L555">
        <f>Feuil1!T554</f>
        <v>0</v>
      </c>
      <c r="M555" s="23">
        <f>Feuil1!H554</f>
        <v>0</v>
      </c>
      <c r="N555" t="str">
        <f t="shared" si="8"/>
        <v>Dirigeant</v>
      </c>
    </row>
    <row r="556" spans="1:14" x14ac:dyDescent="0.25">
      <c r="A556">
        <f>Feuil1!D555</f>
        <v>0</v>
      </c>
      <c r="B556" t="str">
        <f>Feuil1!B555&amp;" "&amp;Feuil1!C555</f>
        <v xml:space="preserve"> </v>
      </c>
      <c r="C556">
        <f>Feuil1!U555</f>
        <v>0</v>
      </c>
      <c r="D556">
        <f>Feuil1!I555</f>
        <v>0</v>
      </c>
      <c r="E556">
        <f>Feuil1!J555</f>
        <v>0</v>
      </c>
      <c r="F556">
        <f>Feuil1!K555</f>
        <v>0</v>
      </c>
      <c r="G556">
        <f>Feuil1!N555</f>
        <v>0</v>
      </c>
      <c r="H556">
        <f>Feuil1!E555</f>
        <v>0</v>
      </c>
      <c r="I556" s="23">
        <f>Feuil1!P555</f>
        <v>0</v>
      </c>
      <c r="J556">
        <f>Feuil1!Q555</f>
        <v>0</v>
      </c>
      <c r="K556" s="23">
        <f>Feuil1!S555</f>
        <v>0</v>
      </c>
      <c r="L556">
        <f>Feuil1!T555</f>
        <v>0</v>
      </c>
      <c r="M556" s="23">
        <f>Feuil1!H555</f>
        <v>0</v>
      </c>
      <c r="N556" t="str">
        <f t="shared" si="8"/>
        <v>Dirigeant</v>
      </c>
    </row>
    <row r="557" spans="1:14" x14ac:dyDescent="0.25">
      <c r="A557">
        <f>Feuil1!D556</f>
        <v>0</v>
      </c>
      <c r="B557" t="str">
        <f>Feuil1!B556&amp;" "&amp;Feuil1!C556</f>
        <v xml:space="preserve"> </v>
      </c>
      <c r="C557">
        <f>Feuil1!U556</f>
        <v>0</v>
      </c>
      <c r="D557">
        <f>Feuil1!I556</f>
        <v>0</v>
      </c>
      <c r="E557">
        <f>Feuil1!J556</f>
        <v>0</v>
      </c>
      <c r="F557">
        <f>Feuil1!K556</f>
        <v>0</v>
      </c>
      <c r="G557">
        <f>Feuil1!N556</f>
        <v>0</v>
      </c>
      <c r="H557">
        <f>Feuil1!E556</f>
        <v>0</v>
      </c>
      <c r="I557" s="23">
        <f>Feuil1!P556</f>
        <v>0</v>
      </c>
      <c r="J557">
        <f>Feuil1!Q556</f>
        <v>0</v>
      </c>
      <c r="K557" s="23">
        <f>Feuil1!S556</f>
        <v>0</v>
      </c>
      <c r="L557">
        <f>Feuil1!T556</f>
        <v>0</v>
      </c>
      <c r="M557" s="23">
        <f>Feuil1!H556</f>
        <v>0</v>
      </c>
      <c r="N557" t="str">
        <f t="shared" si="8"/>
        <v>Dirigeant</v>
      </c>
    </row>
    <row r="558" spans="1:14" x14ac:dyDescent="0.25">
      <c r="A558">
        <f>Feuil1!D557</f>
        <v>0</v>
      </c>
      <c r="B558" t="str">
        <f>Feuil1!B557&amp;" "&amp;Feuil1!C557</f>
        <v xml:space="preserve"> </v>
      </c>
      <c r="C558">
        <f>Feuil1!U557</f>
        <v>0</v>
      </c>
      <c r="D558">
        <f>Feuil1!I557</f>
        <v>0</v>
      </c>
      <c r="E558">
        <f>Feuil1!J557</f>
        <v>0</v>
      </c>
      <c r="F558">
        <f>Feuil1!K557</f>
        <v>0</v>
      </c>
      <c r="G558">
        <f>Feuil1!N557</f>
        <v>0</v>
      </c>
      <c r="H558">
        <f>Feuil1!E557</f>
        <v>0</v>
      </c>
      <c r="I558" s="23">
        <f>Feuil1!P557</f>
        <v>0</v>
      </c>
      <c r="J558">
        <f>Feuil1!Q557</f>
        <v>0</v>
      </c>
      <c r="K558" s="23">
        <f>Feuil1!S557</f>
        <v>0</v>
      </c>
      <c r="L558">
        <f>Feuil1!T557</f>
        <v>0</v>
      </c>
      <c r="M558" s="23">
        <f>Feuil1!H557</f>
        <v>0</v>
      </c>
      <c r="N558" t="str">
        <f t="shared" si="8"/>
        <v>Dirigeant</v>
      </c>
    </row>
    <row r="559" spans="1:14" x14ac:dyDescent="0.25">
      <c r="A559">
        <f>Feuil1!D558</f>
        <v>0</v>
      </c>
      <c r="B559" t="str">
        <f>Feuil1!B558&amp;" "&amp;Feuil1!C558</f>
        <v xml:space="preserve"> </v>
      </c>
      <c r="C559">
        <f>Feuil1!U558</f>
        <v>0</v>
      </c>
      <c r="D559">
        <f>Feuil1!I558</f>
        <v>0</v>
      </c>
      <c r="E559">
        <f>Feuil1!J558</f>
        <v>0</v>
      </c>
      <c r="F559">
        <f>Feuil1!K558</f>
        <v>0</v>
      </c>
      <c r="G559">
        <f>Feuil1!N558</f>
        <v>0</v>
      </c>
      <c r="H559">
        <f>Feuil1!E558</f>
        <v>0</v>
      </c>
      <c r="I559" s="23">
        <f>Feuil1!P558</f>
        <v>0</v>
      </c>
      <c r="J559">
        <f>Feuil1!Q558</f>
        <v>0</v>
      </c>
      <c r="K559" s="23">
        <f>Feuil1!S558</f>
        <v>0</v>
      </c>
      <c r="L559">
        <f>Feuil1!T558</f>
        <v>0</v>
      </c>
      <c r="M559" s="23">
        <f>Feuil1!H558</f>
        <v>0</v>
      </c>
      <c r="N559" t="str">
        <f t="shared" si="8"/>
        <v>Dirigeant</v>
      </c>
    </row>
    <row r="560" spans="1:14" x14ac:dyDescent="0.25">
      <c r="A560">
        <f>Feuil1!D559</f>
        <v>0</v>
      </c>
      <c r="B560" t="str">
        <f>Feuil1!B559&amp;" "&amp;Feuil1!C559</f>
        <v xml:space="preserve"> </v>
      </c>
      <c r="C560">
        <f>Feuil1!U559</f>
        <v>0</v>
      </c>
      <c r="D560">
        <f>Feuil1!I559</f>
        <v>0</v>
      </c>
      <c r="E560">
        <f>Feuil1!J559</f>
        <v>0</v>
      </c>
      <c r="F560">
        <f>Feuil1!K559</f>
        <v>0</v>
      </c>
      <c r="G560">
        <f>Feuil1!N559</f>
        <v>0</v>
      </c>
      <c r="H560">
        <f>Feuil1!E559</f>
        <v>0</v>
      </c>
      <c r="I560" s="23">
        <f>Feuil1!P559</f>
        <v>0</v>
      </c>
      <c r="J560">
        <f>Feuil1!Q559</f>
        <v>0</v>
      </c>
      <c r="K560" s="23">
        <f>Feuil1!S559</f>
        <v>0</v>
      </c>
      <c r="L560">
        <f>Feuil1!T559</f>
        <v>0</v>
      </c>
      <c r="M560" s="23">
        <f>Feuil1!H559</f>
        <v>0</v>
      </c>
      <c r="N560" t="str">
        <f t="shared" si="8"/>
        <v>Dirigeant</v>
      </c>
    </row>
    <row r="561" spans="1:14" x14ac:dyDescent="0.25">
      <c r="A561">
        <f>Feuil1!D560</f>
        <v>0</v>
      </c>
      <c r="B561" t="str">
        <f>Feuil1!B560&amp;" "&amp;Feuil1!C560</f>
        <v xml:space="preserve"> </v>
      </c>
      <c r="C561">
        <f>Feuil1!U560</f>
        <v>0</v>
      </c>
      <c r="D561">
        <f>Feuil1!I560</f>
        <v>0</v>
      </c>
      <c r="E561">
        <f>Feuil1!J560</f>
        <v>0</v>
      </c>
      <c r="F561">
        <f>Feuil1!K560</f>
        <v>0</v>
      </c>
      <c r="G561">
        <f>Feuil1!N560</f>
        <v>0</v>
      </c>
      <c r="H561">
        <f>Feuil1!E560</f>
        <v>0</v>
      </c>
      <c r="I561" s="23">
        <f>Feuil1!P560</f>
        <v>0</v>
      </c>
      <c r="J561">
        <f>Feuil1!Q560</f>
        <v>0</v>
      </c>
      <c r="K561" s="23">
        <f>Feuil1!S560</f>
        <v>0</v>
      </c>
      <c r="L561">
        <f>Feuil1!T560</f>
        <v>0</v>
      </c>
      <c r="M561" s="23">
        <f>Feuil1!H560</f>
        <v>0</v>
      </c>
      <c r="N561" t="str">
        <f t="shared" si="8"/>
        <v>Dirigeant</v>
      </c>
    </row>
    <row r="562" spans="1:14" x14ac:dyDescent="0.25">
      <c r="A562">
        <f>Feuil1!D561</f>
        <v>0</v>
      </c>
      <c r="B562" t="str">
        <f>Feuil1!B561&amp;" "&amp;Feuil1!C561</f>
        <v xml:space="preserve"> </v>
      </c>
      <c r="C562">
        <f>Feuil1!U561</f>
        <v>0</v>
      </c>
      <c r="D562">
        <f>Feuil1!I561</f>
        <v>0</v>
      </c>
      <c r="E562">
        <f>Feuil1!J561</f>
        <v>0</v>
      </c>
      <c r="F562">
        <f>Feuil1!K561</f>
        <v>0</v>
      </c>
      <c r="G562">
        <f>Feuil1!N561</f>
        <v>0</v>
      </c>
      <c r="H562">
        <f>Feuil1!E561</f>
        <v>0</v>
      </c>
      <c r="I562" s="23">
        <f>Feuil1!P561</f>
        <v>0</v>
      </c>
      <c r="J562">
        <f>Feuil1!Q561</f>
        <v>0</v>
      </c>
      <c r="K562" s="23">
        <f>Feuil1!S561</f>
        <v>0</v>
      </c>
      <c r="L562">
        <f>Feuil1!T561</f>
        <v>0</v>
      </c>
      <c r="M562" s="23">
        <f>Feuil1!H561</f>
        <v>0</v>
      </c>
      <c r="N562" t="str">
        <f t="shared" si="8"/>
        <v>Dirigeant</v>
      </c>
    </row>
    <row r="563" spans="1:14" x14ac:dyDescent="0.25">
      <c r="A563">
        <f>Feuil1!D562</f>
        <v>0</v>
      </c>
      <c r="B563" t="str">
        <f>Feuil1!B562&amp;" "&amp;Feuil1!C562</f>
        <v xml:space="preserve"> </v>
      </c>
      <c r="C563">
        <f>Feuil1!U562</f>
        <v>0</v>
      </c>
      <c r="D563">
        <f>Feuil1!I562</f>
        <v>0</v>
      </c>
      <c r="E563">
        <f>Feuil1!J562</f>
        <v>0</v>
      </c>
      <c r="F563">
        <f>Feuil1!K562</f>
        <v>0</v>
      </c>
      <c r="G563">
        <f>Feuil1!N562</f>
        <v>0</v>
      </c>
      <c r="H563">
        <f>Feuil1!E562</f>
        <v>0</v>
      </c>
      <c r="I563" s="23">
        <f>Feuil1!P562</f>
        <v>0</v>
      </c>
      <c r="J563">
        <f>Feuil1!Q562</f>
        <v>0</v>
      </c>
      <c r="K563" s="23">
        <f>Feuil1!S562</f>
        <v>0</v>
      </c>
      <c r="L563">
        <f>Feuil1!T562</f>
        <v>0</v>
      </c>
      <c r="M563" s="23">
        <f>Feuil1!H562</f>
        <v>0</v>
      </c>
      <c r="N563" t="str">
        <f t="shared" si="8"/>
        <v>Dirigeant</v>
      </c>
    </row>
    <row r="564" spans="1:14" x14ac:dyDescent="0.25">
      <c r="A564">
        <f>Feuil1!D563</f>
        <v>0</v>
      </c>
      <c r="B564" t="str">
        <f>Feuil1!B563&amp;" "&amp;Feuil1!C563</f>
        <v xml:space="preserve"> </v>
      </c>
      <c r="C564">
        <f>Feuil1!U563</f>
        <v>0</v>
      </c>
      <c r="D564">
        <f>Feuil1!I563</f>
        <v>0</v>
      </c>
      <c r="E564">
        <f>Feuil1!J563</f>
        <v>0</v>
      </c>
      <c r="F564">
        <f>Feuil1!K563</f>
        <v>0</v>
      </c>
      <c r="G564">
        <f>Feuil1!N563</f>
        <v>0</v>
      </c>
      <c r="H564">
        <f>Feuil1!E563</f>
        <v>0</v>
      </c>
      <c r="I564" s="23">
        <f>Feuil1!P563</f>
        <v>0</v>
      </c>
      <c r="J564">
        <f>Feuil1!Q563</f>
        <v>0</v>
      </c>
      <c r="K564" s="23">
        <f>Feuil1!S563</f>
        <v>0</v>
      </c>
      <c r="L564">
        <f>Feuil1!T563</f>
        <v>0</v>
      </c>
      <c r="M564" s="23">
        <f>Feuil1!H563</f>
        <v>0</v>
      </c>
      <c r="N564" t="str">
        <f t="shared" si="8"/>
        <v>Dirigeant</v>
      </c>
    </row>
    <row r="565" spans="1:14" x14ac:dyDescent="0.25">
      <c r="A565">
        <f>Feuil1!D564</f>
        <v>0</v>
      </c>
      <c r="B565" t="str">
        <f>Feuil1!B564&amp;" "&amp;Feuil1!C564</f>
        <v xml:space="preserve"> </v>
      </c>
      <c r="C565">
        <f>Feuil1!U564</f>
        <v>0</v>
      </c>
      <c r="D565">
        <f>Feuil1!I564</f>
        <v>0</v>
      </c>
      <c r="E565">
        <f>Feuil1!J564</f>
        <v>0</v>
      </c>
      <c r="F565">
        <f>Feuil1!K564</f>
        <v>0</v>
      </c>
      <c r="G565">
        <f>Feuil1!N564</f>
        <v>0</v>
      </c>
      <c r="H565">
        <f>Feuil1!E564</f>
        <v>0</v>
      </c>
      <c r="I565" s="23">
        <f>Feuil1!P564</f>
        <v>0</v>
      </c>
      <c r="J565">
        <f>Feuil1!Q564</f>
        <v>0</v>
      </c>
      <c r="K565" s="23">
        <f>Feuil1!S564</f>
        <v>0</v>
      </c>
      <c r="L565">
        <f>Feuil1!T564</f>
        <v>0</v>
      </c>
      <c r="M565" s="23">
        <f>Feuil1!H564</f>
        <v>0</v>
      </c>
      <c r="N565" t="str">
        <f t="shared" si="8"/>
        <v>Dirigeant</v>
      </c>
    </row>
    <row r="566" spans="1:14" x14ac:dyDescent="0.25">
      <c r="A566">
        <f>Feuil1!D565</f>
        <v>0</v>
      </c>
      <c r="B566" t="str">
        <f>Feuil1!B565&amp;" "&amp;Feuil1!C565</f>
        <v xml:space="preserve"> </v>
      </c>
      <c r="C566">
        <f>Feuil1!U565</f>
        <v>0</v>
      </c>
      <c r="D566">
        <f>Feuil1!I565</f>
        <v>0</v>
      </c>
      <c r="E566">
        <f>Feuil1!J565</f>
        <v>0</v>
      </c>
      <c r="F566">
        <f>Feuil1!K565</f>
        <v>0</v>
      </c>
      <c r="G566">
        <f>Feuil1!N565</f>
        <v>0</v>
      </c>
      <c r="H566">
        <f>Feuil1!E565</f>
        <v>0</v>
      </c>
      <c r="I566" s="23">
        <f>Feuil1!P565</f>
        <v>0</v>
      </c>
      <c r="J566">
        <f>Feuil1!Q565</f>
        <v>0</v>
      </c>
      <c r="K566" s="23">
        <f>Feuil1!S565</f>
        <v>0</v>
      </c>
      <c r="L566">
        <f>Feuil1!T565</f>
        <v>0</v>
      </c>
      <c r="M566" s="23">
        <f>Feuil1!H565</f>
        <v>0</v>
      </c>
      <c r="N566" t="str">
        <f t="shared" si="8"/>
        <v>Dirigeant</v>
      </c>
    </row>
    <row r="567" spans="1:14" x14ac:dyDescent="0.25">
      <c r="A567">
        <f>Feuil1!D566</f>
        <v>0</v>
      </c>
      <c r="B567" t="str">
        <f>Feuil1!B566&amp;" "&amp;Feuil1!C566</f>
        <v xml:space="preserve"> </v>
      </c>
      <c r="C567">
        <f>Feuil1!U566</f>
        <v>0</v>
      </c>
      <c r="D567">
        <f>Feuil1!I566</f>
        <v>0</v>
      </c>
      <c r="E567">
        <f>Feuil1!J566</f>
        <v>0</v>
      </c>
      <c r="F567">
        <f>Feuil1!K566</f>
        <v>0</v>
      </c>
      <c r="G567">
        <f>Feuil1!N566</f>
        <v>0</v>
      </c>
      <c r="H567">
        <f>Feuil1!E566</f>
        <v>0</v>
      </c>
      <c r="I567" s="23">
        <f>Feuil1!P566</f>
        <v>0</v>
      </c>
      <c r="J567">
        <f>Feuil1!Q566</f>
        <v>0</v>
      </c>
      <c r="K567" s="23">
        <f>Feuil1!S566</f>
        <v>0</v>
      </c>
      <c r="L567">
        <f>Feuil1!T566</f>
        <v>0</v>
      </c>
      <c r="M567" s="23">
        <f>Feuil1!H566</f>
        <v>0</v>
      </c>
      <c r="N567" t="str">
        <f t="shared" si="8"/>
        <v>Dirigeant</v>
      </c>
    </row>
    <row r="568" spans="1:14" x14ac:dyDescent="0.25">
      <c r="A568">
        <f>Feuil1!D567</f>
        <v>0</v>
      </c>
      <c r="B568" t="str">
        <f>Feuil1!B567&amp;" "&amp;Feuil1!C567</f>
        <v xml:space="preserve"> </v>
      </c>
      <c r="C568">
        <f>Feuil1!U567</f>
        <v>0</v>
      </c>
      <c r="D568">
        <f>Feuil1!I567</f>
        <v>0</v>
      </c>
      <c r="E568">
        <f>Feuil1!J567</f>
        <v>0</v>
      </c>
      <c r="F568">
        <f>Feuil1!K567</f>
        <v>0</v>
      </c>
      <c r="G568">
        <f>Feuil1!N567</f>
        <v>0</v>
      </c>
      <c r="H568">
        <f>Feuil1!E567</f>
        <v>0</v>
      </c>
      <c r="I568" s="23">
        <f>Feuil1!P567</f>
        <v>0</v>
      </c>
      <c r="J568">
        <f>Feuil1!Q567</f>
        <v>0</v>
      </c>
      <c r="K568" s="23">
        <f>Feuil1!S567</f>
        <v>0</v>
      </c>
      <c r="L568">
        <f>Feuil1!T567</f>
        <v>0</v>
      </c>
      <c r="M568" s="23">
        <f>Feuil1!H567</f>
        <v>0</v>
      </c>
      <c r="N568" t="str">
        <f t="shared" si="8"/>
        <v>Dirigeant</v>
      </c>
    </row>
    <row r="569" spans="1:14" x14ac:dyDescent="0.25">
      <c r="A569">
        <f>Feuil1!D568</f>
        <v>0</v>
      </c>
      <c r="B569" t="str">
        <f>Feuil1!B568&amp;" "&amp;Feuil1!C568</f>
        <v xml:space="preserve"> </v>
      </c>
      <c r="C569">
        <f>Feuil1!U568</f>
        <v>0</v>
      </c>
      <c r="D569">
        <f>Feuil1!I568</f>
        <v>0</v>
      </c>
      <c r="E569">
        <f>Feuil1!J568</f>
        <v>0</v>
      </c>
      <c r="F569">
        <f>Feuil1!K568</f>
        <v>0</v>
      </c>
      <c r="G569">
        <f>Feuil1!N568</f>
        <v>0</v>
      </c>
      <c r="H569">
        <f>Feuil1!E568</f>
        <v>0</v>
      </c>
      <c r="I569" s="23">
        <f>Feuil1!P568</f>
        <v>0</v>
      </c>
      <c r="J569">
        <f>Feuil1!Q568</f>
        <v>0</v>
      </c>
      <c r="K569" s="23">
        <f>Feuil1!S568</f>
        <v>0</v>
      </c>
      <c r="L569">
        <f>Feuil1!T568</f>
        <v>0</v>
      </c>
      <c r="M569" s="23">
        <f>Feuil1!H568</f>
        <v>0</v>
      </c>
      <c r="N569" t="str">
        <f t="shared" si="8"/>
        <v>Dirigeant</v>
      </c>
    </row>
    <row r="570" spans="1:14" x14ac:dyDescent="0.25">
      <c r="A570">
        <f>Feuil1!D569</f>
        <v>0</v>
      </c>
      <c r="B570" t="str">
        <f>Feuil1!B569&amp;" "&amp;Feuil1!C569</f>
        <v xml:space="preserve"> </v>
      </c>
      <c r="C570">
        <f>Feuil1!U569</f>
        <v>0</v>
      </c>
      <c r="D570">
        <f>Feuil1!I569</f>
        <v>0</v>
      </c>
      <c r="E570">
        <f>Feuil1!J569</f>
        <v>0</v>
      </c>
      <c r="F570">
        <f>Feuil1!K569</f>
        <v>0</v>
      </c>
      <c r="G570">
        <f>Feuil1!N569</f>
        <v>0</v>
      </c>
      <c r="H570">
        <f>Feuil1!E569</f>
        <v>0</v>
      </c>
      <c r="I570" s="23">
        <f>Feuil1!P569</f>
        <v>0</v>
      </c>
      <c r="J570">
        <f>Feuil1!Q569</f>
        <v>0</v>
      </c>
      <c r="K570" s="23">
        <f>Feuil1!S569</f>
        <v>0</v>
      </c>
      <c r="L570">
        <f>Feuil1!T569</f>
        <v>0</v>
      </c>
      <c r="M570" s="23">
        <f>Feuil1!H569</f>
        <v>0</v>
      </c>
      <c r="N570" t="str">
        <f t="shared" si="8"/>
        <v>Dirigeant</v>
      </c>
    </row>
    <row r="571" spans="1:14" x14ac:dyDescent="0.25">
      <c r="A571">
        <f>Feuil1!D570</f>
        <v>0</v>
      </c>
      <c r="B571" t="str">
        <f>Feuil1!B570&amp;" "&amp;Feuil1!C570</f>
        <v xml:space="preserve"> </v>
      </c>
      <c r="C571">
        <f>Feuil1!U570</f>
        <v>0</v>
      </c>
      <c r="D571">
        <f>Feuil1!I570</f>
        <v>0</v>
      </c>
      <c r="E571">
        <f>Feuil1!J570</f>
        <v>0</v>
      </c>
      <c r="F571">
        <f>Feuil1!K570</f>
        <v>0</v>
      </c>
      <c r="G571">
        <f>Feuil1!N570</f>
        <v>0</v>
      </c>
      <c r="H571">
        <f>Feuil1!E570</f>
        <v>0</v>
      </c>
      <c r="I571" s="23">
        <f>Feuil1!P570</f>
        <v>0</v>
      </c>
      <c r="J571">
        <f>Feuil1!Q570</f>
        <v>0</v>
      </c>
      <c r="K571" s="23">
        <f>Feuil1!S570</f>
        <v>0</v>
      </c>
      <c r="L571">
        <f>Feuil1!T570</f>
        <v>0</v>
      </c>
      <c r="M571" s="23">
        <f>Feuil1!H570</f>
        <v>0</v>
      </c>
      <c r="N571" t="str">
        <f t="shared" si="8"/>
        <v>Dirigeant</v>
      </c>
    </row>
    <row r="572" spans="1:14" x14ac:dyDescent="0.25">
      <c r="A572">
        <f>Feuil1!D571</f>
        <v>0</v>
      </c>
      <c r="B572" t="str">
        <f>Feuil1!B571&amp;" "&amp;Feuil1!C571</f>
        <v xml:space="preserve"> </v>
      </c>
      <c r="C572">
        <f>Feuil1!U571</f>
        <v>0</v>
      </c>
      <c r="D572">
        <f>Feuil1!I571</f>
        <v>0</v>
      </c>
      <c r="E572">
        <f>Feuil1!J571</f>
        <v>0</v>
      </c>
      <c r="F572">
        <f>Feuil1!K571</f>
        <v>0</v>
      </c>
      <c r="G572">
        <f>Feuil1!N571</f>
        <v>0</v>
      </c>
      <c r="H572">
        <f>Feuil1!E571</f>
        <v>0</v>
      </c>
      <c r="I572" s="23">
        <f>Feuil1!P571</f>
        <v>0</v>
      </c>
      <c r="J572">
        <f>Feuil1!Q571</f>
        <v>0</v>
      </c>
      <c r="K572" s="23">
        <f>Feuil1!S571</f>
        <v>0</v>
      </c>
      <c r="L572">
        <f>Feuil1!T571</f>
        <v>0</v>
      </c>
      <c r="M572" s="23">
        <f>Feuil1!H571</f>
        <v>0</v>
      </c>
      <c r="N572" t="str">
        <f t="shared" si="8"/>
        <v>Dirigeant</v>
      </c>
    </row>
    <row r="573" spans="1:14" x14ac:dyDescent="0.25">
      <c r="A573">
        <f>Feuil1!D572</f>
        <v>0</v>
      </c>
      <c r="B573" t="str">
        <f>Feuil1!B572&amp;" "&amp;Feuil1!C572</f>
        <v xml:space="preserve"> </v>
      </c>
      <c r="C573">
        <f>Feuil1!U572</f>
        <v>0</v>
      </c>
      <c r="D573">
        <f>Feuil1!I572</f>
        <v>0</v>
      </c>
      <c r="E573">
        <f>Feuil1!J572</f>
        <v>0</v>
      </c>
      <c r="F573">
        <f>Feuil1!K572</f>
        <v>0</v>
      </c>
      <c r="G573">
        <f>Feuil1!N572</f>
        <v>0</v>
      </c>
      <c r="H573">
        <f>Feuil1!E572</f>
        <v>0</v>
      </c>
      <c r="I573" s="23">
        <f>Feuil1!P572</f>
        <v>0</v>
      </c>
      <c r="J573">
        <f>Feuil1!Q572</f>
        <v>0</v>
      </c>
      <c r="K573" s="23">
        <f>Feuil1!S572</f>
        <v>0</v>
      </c>
      <c r="L573">
        <f>Feuil1!T572</f>
        <v>0</v>
      </c>
      <c r="M573" s="23">
        <f>Feuil1!H572</f>
        <v>0</v>
      </c>
      <c r="N573" t="str">
        <f t="shared" si="8"/>
        <v>Dirigeant</v>
      </c>
    </row>
    <row r="574" spans="1:14" x14ac:dyDescent="0.25">
      <c r="A574">
        <f>Feuil1!D573</f>
        <v>0</v>
      </c>
      <c r="B574" t="str">
        <f>Feuil1!B573&amp;" "&amp;Feuil1!C573</f>
        <v xml:space="preserve"> </v>
      </c>
      <c r="C574">
        <f>Feuil1!U573</f>
        <v>0</v>
      </c>
      <c r="D574">
        <f>Feuil1!I573</f>
        <v>0</v>
      </c>
      <c r="E574">
        <f>Feuil1!J573</f>
        <v>0</v>
      </c>
      <c r="F574">
        <f>Feuil1!K573</f>
        <v>0</v>
      </c>
      <c r="G574">
        <f>Feuil1!N573</f>
        <v>0</v>
      </c>
      <c r="H574">
        <f>Feuil1!E573</f>
        <v>0</v>
      </c>
      <c r="I574" s="23">
        <f>Feuil1!P573</f>
        <v>0</v>
      </c>
      <c r="J574">
        <f>Feuil1!Q573</f>
        <v>0</v>
      </c>
      <c r="K574" s="23">
        <f>Feuil1!S573</f>
        <v>0</v>
      </c>
      <c r="L574">
        <f>Feuil1!T573</f>
        <v>0</v>
      </c>
      <c r="M574" s="23">
        <f>Feuil1!H573</f>
        <v>0</v>
      </c>
      <c r="N574" t="str">
        <f t="shared" si="8"/>
        <v>Dirigeant</v>
      </c>
    </row>
    <row r="575" spans="1:14" x14ac:dyDescent="0.25">
      <c r="A575">
        <f>Feuil1!D574</f>
        <v>0</v>
      </c>
      <c r="B575" t="str">
        <f>Feuil1!B574&amp;" "&amp;Feuil1!C574</f>
        <v xml:space="preserve"> </v>
      </c>
      <c r="C575">
        <f>Feuil1!U574</f>
        <v>0</v>
      </c>
      <c r="D575">
        <f>Feuil1!I574</f>
        <v>0</v>
      </c>
      <c r="E575">
        <f>Feuil1!J574</f>
        <v>0</v>
      </c>
      <c r="F575">
        <f>Feuil1!K574</f>
        <v>0</v>
      </c>
      <c r="G575">
        <f>Feuil1!N574</f>
        <v>0</v>
      </c>
      <c r="H575">
        <f>Feuil1!E574</f>
        <v>0</v>
      </c>
      <c r="I575" s="23">
        <f>Feuil1!P574</f>
        <v>0</v>
      </c>
      <c r="J575">
        <f>Feuil1!Q574</f>
        <v>0</v>
      </c>
      <c r="K575" s="23">
        <f>Feuil1!S574</f>
        <v>0</v>
      </c>
      <c r="L575">
        <f>Feuil1!T574</f>
        <v>0</v>
      </c>
      <c r="M575" s="23">
        <f>Feuil1!H574</f>
        <v>0</v>
      </c>
      <c r="N575" t="str">
        <f t="shared" si="8"/>
        <v>Dirigeant</v>
      </c>
    </row>
    <row r="576" spans="1:14" x14ac:dyDescent="0.25">
      <c r="A576">
        <f>Feuil1!D575</f>
        <v>0</v>
      </c>
      <c r="B576" t="str">
        <f>Feuil1!B575&amp;" "&amp;Feuil1!C575</f>
        <v xml:space="preserve"> </v>
      </c>
      <c r="C576">
        <f>Feuil1!U575</f>
        <v>0</v>
      </c>
      <c r="D576">
        <f>Feuil1!I575</f>
        <v>0</v>
      </c>
      <c r="E576">
        <f>Feuil1!J575</f>
        <v>0</v>
      </c>
      <c r="F576">
        <f>Feuil1!K575</f>
        <v>0</v>
      </c>
      <c r="G576">
        <f>Feuil1!N575</f>
        <v>0</v>
      </c>
      <c r="H576">
        <f>Feuil1!E575</f>
        <v>0</v>
      </c>
      <c r="I576" s="23">
        <f>Feuil1!P575</f>
        <v>0</v>
      </c>
      <c r="J576">
        <f>Feuil1!Q575</f>
        <v>0</v>
      </c>
      <c r="K576" s="23">
        <f>Feuil1!S575</f>
        <v>0</v>
      </c>
      <c r="L576">
        <f>Feuil1!T575</f>
        <v>0</v>
      </c>
      <c r="M576" s="23">
        <f>Feuil1!H575</f>
        <v>0</v>
      </c>
      <c r="N576" t="str">
        <f t="shared" si="8"/>
        <v>Dirigeant</v>
      </c>
    </row>
    <row r="577" spans="1:14" x14ac:dyDescent="0.25">
      <c r="A577">
        <f>Feuil1!D576</f>
        <v>0</v>
      </c>
      <c r="B577" t="str">
        <f>Feuil1!B576&amp;" "&amp;Feuil1!C576</f>
        <v xml:space="preserve"> </v>
      </c>
      <c r="C577">
        <f>Feuil1!U576</f>
        <v>0</v>
      </c>
      <c r="D577">
        <f>Feuil1!I576</f>
        <v>0</v>
      </c>
      <c r="E577">
        <f>Feuil1!J576</f>
        <v>0</v>
      </c>
      <c r="F577">
        <f>Feuil1!K576</f>
        <v>0</v>
      </c>
      <c r="G577">
        <f>Feuil1!N576</f>
        <v>0</v>
      </c>
      <c r="H577">
        <f>Feuil1!E576</f>
        <v>0</v>
      </c>
      <c r="I577" s="23">
        <f>Feuil1!P576</f>
        <v>0</v>
      </c>
      <c r="J577">
        <f>Feuil1!Q576</f>
        <v>0</v>
      </c>
      <c r="K577" s="23">
        <f>Feuil1!S576</f>
        <v>0</v>
      </c>
      <c r="L577">
        <f>Feuil1!T576</f>
        <v>0</v>
      </c>
      <c r="M577" s="23">
        <f>Feuil1!H576</f>
        <v>0</v>
      </c>
      <c r="N577" t="str">
        <f t="shared" si="8"/>
        <v>Dirigeant</v>
      </c>
    </row>
    <row r="578" spans="1:14" x14ac:dyDescent="0.25">
      <c r="A578">
        <f>Feuil1!D577</f>
        <v>0</v>
      </c>
      <c r="B578" t="str">
        <f>Feuil1!B577&amp;" "&amp;Feuil1!C577</f>
        <v xml:space="preserve"> </v>
      </c>
      <c r="C578">
        <f>Feuil1!U577</f>
        <v>0</v>
      </c>
      <c r="D578">
        <f>Feuil1!I577</f>
        <v>0</v>
      </c>
      <c r="E578">
        <f>Feuil1!J577</f>
        <v>0</v>
      </c>
      <c r="F578">
        <f>Feuil1!K577</f>
        <v>0</v>
      </c>
      <c r="G578">
        <f>Feuil1!N577</f>
        <v>0</v>
      </c>
      <c r="H578">
        <f>Feuil1!E577</f>
        <v>0</v>
      </c>
      <c r="I578" s="23">
        <f>Feuil1!P577</f>
        <v>0</v>
      </c>
      <c r="J578">
        <f>Feuil1!Q577</f>
        <v>0</v>
      </c>
      <c r="K578" s="23">
        <f>Feuil1!S577</f>
        <v>0</v>
      </c>
      <c r="L578">
        <f>Feuil1!T577</f>
        <v>0</v>
      </c>
      <c r="M578" s="23">
        <f>Feuil1!H577</f>
        <v>0</v>
      </c>
      <c r="N578" t="str">
        <f t="shared" si="8"/>
        <v>Dirigeant</v>
      </c>
    </row>
    <row r="579" spans="1:14" x14ac:dyDescent="0.25">
      <c r="A579">
        <f>Feuil1!D578</f>
        <v>0</v>
      </c>
      <c r="B579" t="str">
        <f>Feuil1!B578&amp;" "&amp;Feuil1!C578</f>
        <v xml:space="preserve"> </v>
      </c>
      <c r="C579">
        <f>Feuil1!U578</f>
        <v>0</v>
      </c>
      <c r="D579">
        <f>Feuil1!I578</f>
        <v>0</v>
      </c>
      <c r="E579">
        <f>Feuil1!J578</f>
        <v>0</v>
      </c>
      <c r="F579">
        <f>Feuil1!K578</f>
        <v>0</v>
      </c>
      <c r="G579">
        <f>Feuil1!N578</f>
        <v>0</v>
      </c>
      <c r="H579">
        <f>Feuil1!E578</f>
        <v>0</v>
      </c>
      <c r="I579" s="23">
        <f>Feuil1!P578</f>
        <v>0</v>
      </c>
      <c r="J579">
        <f>Feuil1!Q578</f>
        <v>0</v>
      </c>
      <c r="K579" s="23">
        <f>Feuil1!S578</f>
        <v>0</v>
      </c>
      <c r="L579">
        <f>Feuil1!T578</f>
        <v>0</v>
      </c>
      <c r="M579" s="23">
        <f>Feuil1!H578</f>
        <v>0</v>
      </c>
      <c r="N579" t="str">
        <f t="shared" si="8"/>
        <v>Dirigeant</v>
      </c>
    </row>
    <row r="580" spans="1:14" x14ac:dyDescent="0.25">
      <c r="A580">
        <f>Feuil1!D579</f>
        <v>0</v>
      </c>
      <c r="B580" t="str">
        <f>Feuil1!B579&amp;" "&amp;Feuil1!C579</f>
        <v xml:space="preserve"> </v>
      </c>
      <c r="C580">
        <f>Feuil1!U579</f>
        <v>0</v>
      </c>
      <c r="D580">
        <f>Feuil1!I579</f>
        <v>0</v>
      </c>
      <c r="E580">
        <f>Feuil1!J579</f>
        <v>0</v>
      </c>
      <c r="F580">
        <f>Feuil1!K579</f>
        <v>0</v>
      </c>
      <c r="G580">
        <f>Feuil1!N579</f>
        <v>0</v>
      </c>
      <c r="H580">
        <f>Feuil1!E579</f>
        <v>0</v>
      </c>
      <c r="I580" s="23">
        <f>Feuil1!P579</f>
        <v>0</v>
      </c>
      <c r="J580">
        <f>Feuil1!Q579</f>
        <v>0</v>
      </c>
      <c r="K580" s="23">
        <f>Feuil1!S579</f>
        <v>0</v>
      </c>
      <c r="L580">
        <f>Feuil1!T579</f>
        <v>0</v>
      </c>
      <c r="M580" s="23">
        <f>Feuil1!H579</f>
        <v>0</v>
      </c>
      <c r="N580" t="str">
        <f t="shared" si="8"/>
        <v>Dirigeant</v>
      </c>
    </row>
    <row r="581" spans="1:14" x14ac:dyDescent="0.25">
      <c r="A581">
        <f>Feuil1!D580</f>
        <v>0</v>
      </c>
      <c r="B581" t="str">
        <f>Feuil1!B580&amp;" "&amp;Feuil1!C580</f>
        <v xml:space="preserve"> </v>
      </c>
      <c r="C581">
        <f>Feuil1!U580</f>
        <v>0</v>
      </c>
      <c r="D581">
        <f>Feuil1!I580</f>
        <v>0</v>
      </c>
      <c r="E581">
        <f>Feuil1!J580</f>
        <v>0</v>
      </c>
      <c r="F581">
        <f>Feuil1!K580</f>
        <v>0</v>
      </c>
      <c r="G581">
        <f>Feuil1!N580</f>
        <v>0</v>
      </c>
      <c r="H581">
        <f>Feuil1!E580</f>
        <v>0</v>
      </c>
      <c r="I581" s="23">
        <f>Feuil1!P580</f>
        <v>0</v>
      </c>
      <c r="J581">
        <f>Feuil1!Q580</f>
        <v>0</v>
      </c>
      <c r="K581" s="23">
        <f>Feuil1!S580</f>
        <v>0</v>
      </c>
      <c r="L581">
        <f>Feuil1!T580</f>
        <v>0</v>
      </c>
      <c r="M581" s="23">
        <f>Feuil1!H580</f>
        <v>0</v>
      </c>
      <c r="N581" t="str">
        <f t="shared" ref="N581:N644" si="9">IF(H581="T","Compétition",IF(H581="P","Loisir","Dirigeant"))</f>
        <v>Dirigeant</v>
      </c>
    </row>
    <row r="582" spans="1:14" x14ac:dyDescent="0.25">
      <c r="A582">
        <f>Feuil1!D581</f>
        <v>0</v>
      </c>
      <c r="B582" t="str">
        <f>Feuil1!B581&amp;" "&amp;Feuil1!C581</f>
        <v xml:space="preserve"> </v>
      </c>
      <c r="C582">
        <f>Feuil1!U581</f>
        <v>0</v>
      </c>
      <c r="D582">
        <f>Feuil1!I581</f>
        <v>0</v>
      </c>
      <c r="E582">
        <f>Feuil1!J581</f>
        <v>0</v>
      </c>
      <c r="F582">
        <f>Feuil1!K581</f>
        <v>0</v>
      </c>
      <c r="G582">
        <f>Feuil1!N581</f>
        <v>0</v>
      </c>
      <c r="H582">
        <f>Feuil1!E581</f>
        <v>0</v>
      </c>
      <c r="I582" s="23">
        <f>Feuil1!P581</f>
        <v>0</v>
      </c>
      <c r="J582">
        <f>Feuil1!Q581</f>
        <v>0</v>
      </c>
      <c r="K582" s="23">
        <f>Feuil1!S581</f>
        <v>0</v>
      </c>
      <c r="L582">
        <f>Feuil1!T581</f>
        <v>0</v>
      </c>
      <c r="M582" s="23">
        <f>Feuil1!H581</f>
        <v>0</v>
      </c>
      <c r="N582" t="str">
        <f t="shared" si="9"/>
        <v>Dirigeant</v>
      </c>
    </row>
    <row r="583" spans="1:14" x14ac:dyDescent="0.25">
      <c r="A583">
        <f>Feuil1!D582</f>
        <v>0</v>
      </c>
      <c r="B583" t="str">
        <f>Feuil1!B582&amp;" "&amp;Feuil1!C582</f>
        <v xml:space="preserve"> </v>
      </c>
      <c r="C583">
        <f>Feuil1!U582</f>
        <v>0</v>
      </c>
      <c r="D583">
        <f>Feuil1!I582</f>
        <v>0</v>
      </c>
      <c r="E583">
        <f>Feuil1!J582</f>
        <v>0</v>
      </c>
      <c r="F583">
        <f>Feuil1!K582</f>
        <v>0</v>
      </c>
      <c r="G583">
        <f>Feuil1!N582</f>
        <v>0</v>
      </c>
      <c r="H583">
        <f>Feuil1!E582</f>
        <v>0</v>
      </c>
      <c r="I583" s="23">
        <f>Feuil1!P582</f>
        <v>0</v>
      </c>
      <c r="J583">
        <f>Feuil1!Q582</f>
        <v>0</v>
      </c>
      <c r="K583" s="23">
        <f>Feuil1!S582</f>
        <v>0</v>
      </c>
      <c r="L583">
        <f>Feuil1!T582</f>
        <v>0</v>
      </c>
      <c r="M583" s="23">
        <f>Feuil1!H582</f>
        <v>0</v>
      </c>
      <c r="N583" t="str">
        <f t="shared" si="9"/>
        <v>Dirigeant</v>
      </c>
    </row>
    <row r="584" spans="1:14" x14ac:dyDescent="0.25">
      <c r="A584">
        <f>Feuil1!D583</f>
        <v>0</v>
      </c>
      <c r="B584" t="str">
        <f>Feuil1!B583&amp;" "&amp;Feuil1!C583</f>
        <v xml:space="preserve"> </v>
      </c>
      <c r="C584">
        <f>Feuil1!U583</f>
        <v>0</v>
      </c>
      <c r="D584">
        <f>Feuil1!I583</f>
        <v>0</v>
      </c>
      <c r="E584">
        <f>Feuil1!J583</f>
        <v>0</v>
      </c>
      <c r="F584">
        <f>Feuil1!K583</f>
        <v>0</v>
      </c>
      <c r="G584">
        <f>Feuil1!N583</f>
        <v>0</v>
      </c>
      <c r="H584">
        <f>Feuil1!E583</f>
        <v>0</v>
      </c>
      <c r="I584" s="23">
        <f>Feuil1!P583</f>
        <v>0</v>
      </c>
      <c r="J584">
        <f>Feuil1!Q583</f>
        <v>0</v>
      </c>
      <c r="K584" s="23">
        <f>Feuil1!S583</f>
        <v>0</v>
      </c>
      <c r="L584">
        <f>Feuil1!T583</f>
        <v>0</v>
      </c>
      <c r="M584" s="23">
        <f>Feuil1!H583</f>
        <v>0</v>
      </c>
      <c r="N584" t="str">
        <f t="shared" si="9"/>
        <v>Dirigeant</v>
      </c>
    </row>
    <row r="585" spans="1:14" x14ac:dyDescent="0.25">
      <c r="A585">
        <f>Feuil1!D584</f>
        <v>0</v>
      </c>
      <c r="B585" t="str">
        <f>Feuil1!B584&amp;" "&amp;Feuil1!C584</f>
        <v xml:space="preserve"> </v>
      </c>
      <c r="C585">
        <f>Feuil1!U584</f>
        <v>0</v>
      </c>
      <c r="D585">
        <f>Feuil1!I584</f>
        <v>0</v>
      </c>
      <c r="E585">
        <f>Feuil1!J584</f>
        <v>0</v>
      </c>
      <c r="F585">
        <f>Feuil1!K584</f>
        <v>0</v>
      </c>
      <c r="G585">
        <f>Feuil1!N584</f>
        <v>0</v>
      </c>
      <c r="H585">
        <f>Feuil1!E584</f>
        <v>0</v>
      </c>
      <c r="I585" s="23">
        <f>Feuil1!P584</f>
        <v>0</v>
      </c>
      <c r="J585">
        <f>Feuil1!Q584</f>
        <v>0</v>
      </c>
      <c r="K585" s="23">
        <f>Feuil1!S584</f>
        <v>0</v>
      </c>
      <c r="L585">
        <f>Feuil1!T584</f>
        <v>0</v>
      </c>
      <c r="M585" s="23">
        <f>Feuil1!H584</f>
        <v>0</v>
      </c>
      <c r="N585" t="str">
        <f t="shared" si="9"/>
        <v>Dirigeant</v>
      </c>
    </row>
    <row r="586" spans="1:14" x14ac:dyDescent="0.25">
      <c r="A586">
        <f>Feuil1!D585</f>
        <v>0</v>
      </c>
      <c r="B586" t="str">
        <f>Feuil1!B585&amp;" "&amp;Feuil1!C585</f>
        <v xml:space="preserve"> </v>
      </c>
      <c r="C586">
        <f>Feuil1!U585</f>
        <v>0</v>
      </c>
      <c r="D586">
        <f>Feuil1!I585</f>
        <v>0</v>
      </c>
      <c r="E586">
        <f>Feuil1!J585</f>
        <v>0</v>
      </c>
      <c r="F586">
        <f>Feuil1!K585</f>
        <v>0</v>
      </c>
      <c r="G586">
        <f>Feuil1!N585</f>
        <v>0</v>
      </c>
      <c r="H586">
        <f>Feuil1!E585</f>
        <v>0</v>
      </c>
      <c r="I586" s="23">
        <f>Feuil1!P585</f>
        <v>0</v>
      </c>
      <c r="J586">
        <f>Feuil1!Q585</f>
        <v>0</v>
      </c>
      <c r="K586" s="23">
        <f>Feuil1!S585</f>
        <v>0</v>
      </c>
      <c r="L586">
        <f>Feuil1!T585</f>
        <v>0</v>
      </c>
      <c r="M586" s="23">
        <f>Feuil1!H585</f>
        <v>0</v>
      </c>
      <c r="N586" t="str">
        <f t="shared" si="9"/>
        <v>Dirigeant</v>
      </c>
    </row>
    <row r="587" spans="1:14" x14ac:dyDescent="0.25">
      <c r="A587">
        <f>Feuil1!D586</f>
        <v>0</v>
      </c>
      <c r="B587" t="str">
        <f>Feuil1!B586&amp;" "&amp;Feuil1!C586</f>
        <v xml:space="preserve"> </v>
      </c>
      <c r="C587">
        <f>Feuil1!U586</f>
        <v>0</v>
      </c>
      <c r="D587">
        <f>Feuil1!I586</f>
        <v>0</v>
      </c>
      <c r="E587">
        <f>Feuil1!J586</f>
        <v>0</v>
      </c>
      <c r="F587">
        <f>Feuil1!K586</f>
        <v>0</v>
      </c>
      <c r="G587">
        <f>Feuil1!N586</f>
        <v>0</v>
      </c>
      <c r="H587">
        <f>Feuil1!E586</f>
        <v>0</v>
      </c>
      <c r="I587" s="23">
        <f>Feuil1!P586</f>
        <v>0</v>
      </c>
      <c r="J587">
        <f>Feuil1!Q586</f>
        <v>0</v>
      </c>
      <c r="K587" s="23">
        <f>Feuil1!S586</f>
        <v>0</v>
      </c>
      <c r="L587">
        <f>Feuil1!T586</f>
        <v>0</v>
      </c>
      <c r="M587" s="23">
        <f>Feuil1!H586</f>
        <v>0</v>
      </c>
      <c r="N587" t="str">
        <f t="shared" si="9"/>
        <v>Dirigeant</v>
      </c>
    </row>
    <row r="588" spans="1:14" x14ac:dyDescent="0.25">
      <c r="A588">
        <f>Feuil1!D587</f>
        <v>0</v>
      </c>
      <c r="B588" t="str">
        <f>Feuil1!B587&amp;" "&amp;Feuil1!C587</f>
        <v xml:space="preserve"> </v>
      </c>
      <c r="C588">
        <f>Feuil1!U587</f>
        <v>0</v>
      </c>
      <c r="D588">
        <f>Feuil1!I587</f>
        <v>0</v>
      </c>
      <c r="E588">
        <f>Feuil1!J587</f>
        <v>0</v>
      </c>
      <c r="F588">
        <f>Feuil1!K587</f>
        <v>0</v>
      </c>
      <c r="G588">
        <f>Feuil1!N587</f>
        <v>0</v>
      </c>
      <c r="H588">
        <f>Feuil1!E587</f>
        <v>0</v>
      </c>
      <c r="I588" s="23">
        <f>Feuil1!P587</f>
        <v>0</v>
      </c>
      <c r="J588">
        <f>Feuil1!Q587</f>
        <v>0</v>
      </c>
      <c r="K588" s="23">
        <f>Feuil1!S587</f>
        <v>0</v>
      </c>
      <c r="L588">
        <f>Feuil1!T587</f>
        <v>0</v>
      </c>
      <c r="M588" s="23">
        <f>Feuil1!H587</f>
        <v>0</v>
      </c>
      <c r="N588" t="str">
        <f t="shared" si="9"/>
        <v>Dirigeant</v>
      </c>
    </row>
    <row r="589" spans="1:14" x14ac:dyDescent="0.25">
      <c r="A589">
        <f>Feuil1!D588</f>
        <v>0</v>
      </c>
      <c r="B589" t="str">
        <f>Feuil1!B588&amp;" "&amp;Feuil1!C588</f>
        <v xml:space="preserve"> </v>
      </c>
      <c r="C589">
        <f>Feuil1!U588</f>
        <v>0</v>
      </c>
      <c r="D589">
        <f>Feuil1!I588</f>
        <v>0</v>
      </c>
      <c r="E589">
        <f>Feuil1!J588</f>
        <v>0</v>
      </c>
      <c r="F589">
        <f>Feuil1!K588</f>
        <v>0</v>
      </c>
      <c r="G589">
        <f>Feuil1!N588</f>
        <v>0</v>
      </c>
      <c r="H589">
        <f>Feuil1!E588</f>
        <v>0</v>
      </c>
      <c r="I589" s="23">
        <f>Feuil1!P588</f>
        <v>0</v>
      </c>
      <c r="J589">
        <f>Feuil1!Q588</f>
        <v>0</v>
      </c>
      <c r="K589" s="23">
        <f>Feuil1!S588</f>
        <v>0</v>
      </c>
      <c r="L589">
        <f>Feuil1!T588</f>
        <v>0</v>
      </c>
      <c r="M589" s="23">
        <f>Feuil1!H588</f>
        <v>0</v>
      </c>
      <c r="N589" t="str">
        <f t="shared" si="9"/>
        <v>Dirigeant</v>
      </c>
    </row>
    <row r="590" spans="1:14" x14ac:dyDescent="0.25">
      <c r="A590">
        <f>Feuil1!D589</f>
        <v>0</v>
      </c>
      <c r="B590" t="str">
        <f>Feuil1!B589&amp;" "&amp;Feuil1!C589</f>
        <v xml:space="preserve"> </v>
      </c>
      <c r="C590">
        <f>Feuil1!U589</f>
        <v>0</v>
      </c>
      <c r="D590">
        <f>Feuil1!I589</f>
        <v>0</v>
      </c>
      <c r="E590">
        <f>Feuil1!J589</f>
        <v>0</v>
      </c>
      <c r="F590">
        <f>Feuil1!K589</f>
        <v>0</v>
      </c>
      <c r="G590">
        <f>Feuil1!N589</f>
        <v>0</v>
      </c>
      <c r="H590">
        <f>Feuil1!E589</f>
        <v>0</v>
      </c>
      <c r="I590" s="23">
        <f>Feuil1!P589</f>
        <v>0</v>
      </c>
      <c r="J590">
        <f>Feuil1!Q589</f>
        <v>0</v>
      </c>
      <c r="K590" s="23">
        <f>Feuil1!S589</f>
        <v>0</v>
      </c>
      <c r="L590">
        <f>Feuil1!T589</f>
        <v>0</v>
      </c>
      <c r="M590" s="23">
        <f>Feuil1!H589</f>
        <v>0</v>
      </c>
      <c r="N590" t="str">
        <f t="shared" si="9"/>
        <v>Dirigeant</v>
      </c>
    </row>
    <row r="591" spans="1:14" x14ac:dyDescent="0.25">
      <c r="A591">
        <f>Feuil1!D590</f>
        <v>0</v>
      </c>
      <c r="B591" t="str">
        <f>Feuil1!B590&amp;" "&amp;Feuil1!C590</f>
        <v xml:space="preserve"> </v>
      </c>
      <c r="C591">
        <f>Feuil1!U590</f>
        <v>0</v>
      </c>
      <c r="D591">
        <f>Feuil1!I590</f>
        <v>0</v>
      </c>
      <c r="E591">
        <f>Feuil1!J590</f>
        <v>0</v>
      </c>
      <c r="F591">
        <f>Feuil1!K590</f>
        <v>0</v>
      </c>
      <c r="G591">
        <f>Feuil1!N590</f>
        <v>0</v>
      </c>
      <c r="H591">
        <f>Feuil1!E590</f>
        <v>0</v>
      </c>
      <c r="I591" s="23">
        <f>Feuil1!P590</f>
        <v>0</v>
      </c>
      <c r="J591">
        <f>Feuil1!Q590</f>
        <v>0</v>
      </c>
      <c r="K591" s="23">
        <f>Feuil1!S590</f>
        <v>0</v>
      </c>
      <c r="L591">
        <f>Feuil1!T590</f>
        <v>0</v>
      </c>
      <c r="M591" s="23">
        <f>Feuil1!H590</f>
        <v>0</v>
      </c>
      <c r="N591" t="str">
        <f t="shared" si="9"/>
        <v>Dirigeant</v>
      </c>
    </row>
    <row r="592" spans="1:14" x14ac:dyDescent="0.25">
      <c r="A592">
        <f>Feuil1!D591</f>
        <v>0</v>
      </c>
      <c r="B592" t="str">
        <f>Feuil1!B591&amp;" "&amp;Feuil1!C591</f>
        <v xml:space="preserve"> </v>
      </c>
      <c r="C592">
        <f>Feuil1!U591</f>
        <v>0</v>
      </c>
      <c r="D592">
        <f>Feuil1!I591</f>
        <v>0</v>
      </c>
      <c r="E592">
        <f>Feuil1!J591</f>
        <v>0</v>
      </c>
      <c r="F592">
        <f>Feuil1!K591</f>
        <v>0</v>
      </c>
      <c r="G592">
        <f>Feuil1!N591</f>
        <v>0</v>
      </c>
      <c r="H592">
        <f>Feuil1!E591</f>
        <v>0</v>
      </c>
      <c r="I592" s="23">
        <f>Feuil1!P591</f>
        <v>0</v>
      </c>
      <c r="J592">
        <f>Feuil1!Q591</f>
        <v>0</v>
      </c>
      <c r="K592" s="23">
        <f>Feuil1!S591</f>
        <v>0</v>
      </c>
      <c r="L592">
        <f>Feuil1!T591</f>
        <v>0</v>
      </c>
      <c r="M592" s="23">
        <f>Feuil1!H591</f>
        <v>0</v>
      </c>
      <c r="N592" t="str">
        <f t="shared" si="9"/>
        <v>Dirigeant</v>
      </c>
    </row>
    <row r="593" spans="1:14" x14ac:dyDescent="0.25">
      <c r="A593">
        <f>Feuil1!D592</f>
        <v>0</v>
      </c>
      <c r="B593" t="str">
        <f>Feuil1!B592&amp;" "&amp;Feuil1!C592</f>
        <v xml:space="preserve"> </v>
      </c>
      <c r="C593">
        <f>Feuil1!U592</f>
        <v>0</v>
      </c>
      <c r="D593">
        <f>Feuil1!I592</f>
        <v>0</v>
      </c>
      <c r="E593">
        <f>Feuil1!J592</f>
        <v>0</v>
      </c>
      <c r="F593">
        <f>Feuil1!K592</f>
        <v>0</v>
      </c>
      <c r="G593">
        <f>Feuil1!N592</f>
        <v>0</v>
      </c>
      <c r="H593">
        <f>Feuil1!E592</f>
        <v>0</v>
      </c>
      <c r="I593" s="23">
        <f>Feuil1!P592</f>
        <v>0</v>
      </c>
      <c r="J593">
        <f>Feuil1!Q592</f>
        <v>0</v>
      </c>
      <c r="K593" s="23">
        <f>Feuil1!S592</f>
        <v>0</v>
      </c>
      <c r="L593">
        <f>Feuil1!T592</f>
        <v>0</v>
      </c>
      <c r="M593" s="23">
        <f>Feuil1!H592</f>
        <v>0</v>
      </c>
      <c r="N593" t="str">
        <f t="shared" si="9"/>
        <v>Dirigeant</v>
      </c>
    </row>
    <row r="594" spans="1:14" x14ac:dyDescent="0.25">
      <c r="A594">
        <f>Feuil1!D593</f>
        <v>0</v>
      </c>
      <c r="B594" t="str">
        <f>Feuil1!B593&amp;" "&amp;Feuil1!C593</f>
        <v xml:space="preserve"> </v>
      </c>
      <c r="C594">
        <f>Feuil1!U593</f>
        <v>0</v>
      </c>
      <c r="D594">
        <f>Feuil1!I593</f>
        <v>0</v>
      </c>
      <c r="E594">
        <f>Feuil1!J593</f>
        <v>0</v>
      </c>
      <c r="F594">
        <f>Feuil1!K593</f>
        <v>0</v>
      </c>
      <c r="G594">
        <f>Feuil1!N593</f>
        <v>0</v>
      </c>
      <c r="H594">
        <f>Feuil1!E593</f>
        <v>0</v>
      </c>
      <c r="I594" s="23">
        <f>Feuil1!P593</f>
        <v>0</v>
      </c>
      <c r="J594">
        <f>Feuil1!Q593</f>
        <v>0</v>
      </c>
      <c r="K594" s="23">
        <f>Feuil1!S593</f>
        <v>0</v>
      </c>
      <c r="L594">
        <f>Feuil1!T593</f>
        <v>0</v>
      </c>
      <c r="M594" s="23">
        <f>Feuil1!H593</f>
        <v>0</v>
      </c>
      <c r="N594" t="str">
        <f t="shared" si="9"/>
        <v>Dirigeant</v>
      </c>
    </row>
    <row r="595" spans="1:14" x14ac:dyDescent="0.25">
      <c r="A595">
        <f>Feuil1!D594</f>
        <v>0</v>
      </c>
      <c r="B595" t="str">
        <f>Feuil1!B594&amp;" "&amp;Feuil1!C594</f>
        <v xml:space="preserve"> </v>
      </c>
      <c r="C595">
        <f>Feuil1!U594</f>
        <v>0</v>
      </c>
      <c r="D595">
        <f>Feuil1!I594</f>
        <v>0</v>
      </c>
      <c r="E595">
        <f>Feuil1!J594</f>
        <v>0</v>
      </c>
      <c r="F595">
        <f>Feuil1!K594</f>
        <v>0</v>
      </c>
      <c r="G595">
        <f>Feuil1!N594</f>
        <v>0</v>
      </c>
      <c r="H595">
        <f>Feuil1!E594</f>
        <v>0</v>
      </c>
      <c r="I595" s="23">
        <f>Feuil1!P594</f>
        <v>0</v>
      </c>
      <c r="J595">
        <f>Feuil1!Q594</f>
        <v>0</v>
      </c>
      <c r="K595" s="23">
        <f>Feuil1!S594</f>
        <v>0</v>
      </c>
      <c r="L595">
        <f>Feuil1!T594</f>
        <v>0</v>
      </c>
      <c r="M595" s="23">
        <f>Feuil1!H594</f>
        <v>0</v>
      </c>
      <c r="N595" t="str">
        <f t="shared" si="9"/>
        <v>Dirigeant</v>
      </c>
    </row>
    <row r="596" spans="1:14" x14ac:dyDescent="0.25">
      <c r="A596">
        <f>Feuil1!D595</f>
        <v>0</v>
      </c>
      <c r="B596" t="str">
        <f>Feuil1!B595&amp;" "&amp;Feuil1!C595</f>
        <v xml:space="preserve"> </v>
      </c>
      <c r="C596">
        <f>Feuil1!U595</f>
        <v>0</v>
      </c>
      <c r="D596">
        <f>Feuil1!I595</f>
        <v>0</v>
      </c>
      <c r="E596">
        <f>Feuil1!J595</f>
        <v>0</v>
      </c>
      <c r="F596">
        <f>Feuil1!K595</f>
        <v>0</v>
      </c>
      <c r="G596">
        <f>Feuil1!N595</f>
        <v>0</v>
      </c>
      <c r="H596">
        <f>Feuil1!E595</f>
        <v>0</v>
      </c>
      <c r="I596" s="23">
        <f>Feuil1!P595</f>
        <v>0</v>
      </c>
      <c r="J596">
        <f>Feuil1!Q595</f>
        <v>0</v>
      </c>
      <c r="K596" s="23">
        <f>Feuil1!S595</f>
        <v>0</v>
      </c>
      <c r="L596">
        <f>Feuil1!T595</f>
        <v>0</v>
      </c>
      <c r="M596" s="23">
        <f>Feuil1!H595</f>
        <v>0</v>
      </c>
      <c r="N596" t="str">
        <f t="shared" si="9"/>
        <v>Dirigeant</v>
      </c>
    </row>
    <row r="597" spans="1:14" x14ac:dyDescent="0.25">
      <c r="A597">
        <f>Feuil1!D596</f>
        <v>0</v>
      </c>
      <c r="B597" t="str">
        <f>Feuil1!B596&amp;" "&amp;Feuil1!C596</f>
        <v xml:space="preserve"> </v>
      </c>
      <c r="C597">
        <f>Feuil1!U596</f>
        <v>0</v>
      </c>
      <c r="D597">
        <f>Feuil1!I596</f>
        <v>0</v>
      </c>
      <c r="E597">
        <f>Feuil1!J596</f>
        <v>0</v>
      </c>
      <c r="F597">
        <f>Feuil1!K596</f>
        <v>0</v>
      </c>
      <c r="G597">
        <f>Feuil1!N596</f>
        <v>0</v>
      </c>
      <c r="H597">
        <f>Feuil1!E596</f>
        <v>0</v>
      </c>
      <c r="I597" s="23">
        <f>Feuil1!P596</f>
        <v>0</v>
      </c>
      <c r="J597">
        <f>Feuil1!Q596</f>
        <v>0</v>
      </c>
      <c r="K597" s="23">
        <f>Feuil1!S596</f>
        <v>0</v>
      </c>
      <c r="L597">
        <f>Feuil1!T596</f>
        <v>0</v>
      </c>
      <c r="M597" s="23">
        <f>Feuil1!H596</f>
        <v>0</v>
      </c>
      <c r="N597" t="str">
        <f t="shared" si="9"/>
        <v>Dirigeant</v>
      </c>
    </row>
    <row r="598" spans="1:14" x14ac:dyDescent="0.25">
      <c r="A598">
        <f>Feuil1!D597</f>
        <v>0</v>
      </c>
      <c r="B598" t="str">
        <f>Feuil1!B597&amp;" "&amp;Feuil1!C597</f>
        <v xml:space="preserve"> </v>
      </c>
      <c r="C598">
        <f>Feuil1!U597</f>
        <v>0</v>
      </c>
      <c r="D598">
        <f>Feuil1!I597</f>
        <v>0</v>
      </c>
      <c r="E598">
        <f>Feuil1!J597</f>
        <v>0</v>
      </c>
      <c r="F598">
        <f>Feuil1!K597</f>
        <v>0</v>
      </c>
      <c r="G598">
        <f>Feuil1!N597</f>
        <v>0</v>
      </c>
      <c r="H598">
        <f>Feuil1!E597</f>
        <v>0</v>
      </c>
      <c r="I598" s="23">
        <f>Feuil1!P597</f>
        <v>0</v>
      </c>
      <c r="J598">
        <f>Feuil1!Q597</f>
        <v>0</v>
      </c>
      <c r="K598" s="23">
        <f>Feuil1!S597</f>
        <v>0</v>
      </c>
      <c r="L598">
        <f>Feuil1!T597</f>
        <v>0</v>
      </c>
      <c r="M598" s="23">
        <f>Feuil1!H597</f>
        <v>0</v>
      </c>
      <c r="N598" t="str">
        <f t="shared" si="9"/>
        <v>Dirigeant</v>
      </c>
    </row>
    <row r="599" spans="1:14" x14ac:dyDescent="0.25">
      <c r="A599">
        <f>Feuil1!D598</f>
        <v>0</v>
      </c>
      <c r="B599" t="str">
        <f>Feuil1!B598&amp;" "&amp;Feuil1!C598</f>
        <v xml:space="preserve"> </v>
      </c>
      <c r="C599">
        <f>Feuil1!U598</f>
        <v>0</v>
      </c>
      <c r="D599">
        <f>Feuil1!I598</f>
        <v>0</v>
      </c>
      <c r="E599">
        <f>Feuil1!J598</f>
        <v>0</v>
      </c>
      <c r="F599">
        <f>Feuil1!K598</f>
        <v>0</v>
      </c>
      <c r="G599">
        <f>Feuil1!N598</f>
        <v>0</v>
      </c>
      <c r="H599">
        <f>Feuil1!E598</f>
        <v>0</v>
      </c>
      <c r="I599" s="23">
        <f>Feuil1!P598</f>
        <v>0</v>
      </c>
      <c r="J599">
        <f>Feuil1!Q598</f>
        <v>0</v>
      </c>
      <c r="K599" s="23">
        <f>Feuil1!S598</f>
        <v>0</v>
      </c>
      <c r="L599">
        <f>Feuil1!T598</f>
        <v>0</v>
      </c>
      <c r="M599" s="23">
        <f>Feuil1!H598</f>
        <v>0</v>
      </c>
      <c r="N599" t="str">
        <f t="shared" si="9"/>
        <v>Dirigeant</v>
      </c>
    </row>
    <row r="600" spans="1:14" x14ac:dyDescent="0.25">
      <c r="A600">
        <f>Feuil1!D599</f>
        <v>0</v>
      </c>
      <c r="B600" t="str">
        <f>Feuil1!B599&amp;" "&amp;Feuil1!C599</f>
        <v xml:space="preserve"> </v>
      </c>
      <c r="C600">
        <f>Feuil1!U599</f>
        <v>0</v>
      </c>
      <c r="D600">
        <f>Feuil1!I599</f>
        <v>0</v>
      </c>
      <c r="E600">
        <f>Feuil1!J599</f>
        <v>0</v>
      </c>
      <c r="F600">
        <f>Feuil1!K599</f>
        <v>0</v>
      </c>
      <c r="G600">
        <f>Feuil1!N599</f>
        <v>0</v>
      </c>
      <c r="H600">
        <f>Feuil1!E599</f>
        <v>0</v>
      </c>
      <c r="I600" s="23">
        <f>Feuil1!P599</f>
        <v>0</v>
      </c>
      <c r="J600">
        <f>Feuil1!Q599</f>
        <v>0</v>
      </c>
      <c r="K600" s="23">
        <f>Feuil1!S599</f>
        <v>0</v>
      </c>
      <c r="L600">
        <f>Feuil1!T599</f>
        <v>0</v>
      </c>
      <c r="M600" s="23">
        <f>Feuil1!H599</f>
        <v>0</v>
      </c>
      <c r="N600" t="str">
        <f t="shared" si="9"/>
        <v>Dirigeant</v>
      </c>
    </row>
    <row r="601" spans="1:14" x14ac:dyDescent="0.25">
      <c r="A601">
        <f>Feuil1!D600</f>
        <v>0</v>
      </c>
      <c r="B601" t="str">
        <f>Feuil1!B600&amp;" "&amp;Feuil1!C600</f>
        <v xml:space="preserve"> </v>
      </c>
      <c r="C601">
        <f>Feuil1!U600</f>
        <v>0</v>
      </c>
      <c r="D601">
        <f>Feuil1!I600</f>
        <v>0</v>
      </c>
      <c r="E601">
        <f>Feuil1!J600</f>
        <v>0</v>
      </c>
      <c r="F601">
        <f>Feuil1!K600</f>
        <v>0</v>
      </c>
      <c r="G601">
        <f>Feuil1!N600</f>
        <v>0</v>
      </c>
      <c r="H601">
        <f>Feuil1!E600</f>
        <v>0</v>
      </c>
      <c r="I601" s="23">
        <f>Feuil1!P600</f>
        <v>0</v>
      </c>
      <c r="J601">
        <f>Feuil1!Q600</f>
        <v>0</v>
      </c>
      <c r="K601" s="23">
        <f>Feuil1!S600</f>
        <v>0</v>
      </c>
      <c r="L601">
        <f>Feuil1!T600</f>
        <v>0</v>
      </c>
      <c r="M601" s="23">
        <f>Feuil1!H600</f>
        <v>0</v>
      </c>
      <c r="N601" t="str">
        <f t="shared" si="9"/>
        <v>Dirigeant</v>
      </c>
    </row>
    <row r="602" spans="1:14" x14ac:dyDescent="0.25">
      <c r="A602">
        <f>Feuil1!D601</f>
        <v>0</v>
      </c>
      <c r="B602" t="str">
        <f>Feuil1!B601&amp;" "&amp;Feuil1!C601</f>
        <v xml:space="preserve"> </v>
      </c>
      <c r="C602">
        <f>Feuil1!U601</f>
        <v>0</v>
      </c>
      <c r="D602">
        <f>Feuil1!I601</f>
        <v>0</v>
      </c>
      <c r="E602">
        <f>Feuil1!J601</f>
        <v>0</v>
      </c>
      <c r="F602">
        <f>Feuil1!K601</f>
        <v>0</v>
      </c>
      <c r="G602">
        <f>Feuil1!N601</f>
        <v>0</v>
      </c>
      <c r="H602">
        <f>Feuil1!E601</f>
        <v>0</v>
      </c>
      <c r="I602" s="23">
        <f>Feuil1!P601</f>
        <v>0</v>
      </c>
      <c r="J602">
        <f>Feuil1!Q601</f>
        <v>0</v>
      </c>
      <c r="K602" s="23">
        <f>Feuil1!S601</f>
        <v>0</v>
      </c>
      <c r="L602">
        <f>Feuil1!T601</f>
        <v>0</v>
      </c>
      <c r="M602" s="23">
        <f>Feuil1!H601</f>
        <v>0</v>
      </c>
      <c r="N602" t="str">
        <f t="shared" si="9"/>
        <v>Dirigeant</v>
      </c>
    </row>
    <row r="603" spans="1:14" x14ac:dyDescent="0.25">
      <c r="A603">
        <f>Feuil1!D602</f>
        <v>0</v>
      </c>
      <c r="B603" t="str">
        <f>Feuil1!B602&amp;" "&amp;Feuil1!C602</f>
        <v xml:space="preserve"> </v>
      </c>
      <c r="C603">
        <f>Feuil1!U602</f>
        <v>0</v>
      </c>
      <c r="D603">
        <f>Feuil1!I602</f>
        <v>0</v>
      </c>
      <c r="E603">
        <f>Feuil1!J602</f>
        <v>0</v>
      </c>
      <c r="F603">
        <f>Feuil1!K602</f>
        <v>0</v>
      </c>
      <c r="G603">
        <f>Feuil1!N602</f>
        <v>0</v>
      </c>
      <c r="H603">
        <f>Feuil1!E602</f>
        <v>0</v>
      </c>
      <c r="I603" s="23">
        <f>Feuil1!P602</f>
        <v>0</v>
      </c>
      <c r="J603">
        <f>Feuil1!Q602</f>
        <v>0</v>
      </c>
      <c r="K603" s="23">
        <f>Feuil1!S602</f>
        <v>0</v>
      </c>
      <c r="L603">
        <f>Feuil1!T602</f>
        <v>0</v>
      </c>
      <c r="M603" s="23">
        <f>Feuil1!H602</f>
        <v>0</v>
      </c>
      <c r="N603" t="str">
        <f t="shared" si="9"/>
        <v>Dirigeant</v>
      </c>
    </row>
    <row r="604" spans="1:14" x14ac:dyDescent="0.25">
      <c r="A604">
        <f>Feuil1!D603</f>
        <v>0</v>
      </c>
      <c r="B604" t="str">
        <f>Feuil1!B603&amp;" "&amp;Feuil1!C603</f>
        <v xml:space="preserve"> </v>
      </c>
      <c r="C604">
        <f>Feuil1!U603</f>
        <v>0</v>
      </c>
      <c r="D604">
        <f>Feuil1!I603</f>
        <v>0</v>
      </c>
      <c r="E604">
        <f>Feuil1!J603</f>
        <v>0</v>
      </c>
      <c r="F604">
        <f>Feuil1!K603</f>
        <v>0</v>
      </c>
      <c r="G604">
        <f>Feuil1!N603</f>
        <v>0</v>
      </c>
      <c r="H604">
        <f>Feuil1!E603</f>
        <v>0</v>
      </c>
      <c r="I604" s="23">
        <f>Feuil1!P603</f>
        <v>0</v>
      </c>
      <c r="J604">
        <f>Feuil1!Q603</f>
        <v>0</v>
      </c>
      <c r="K604" s="23">
        <f>Feuil1!S603</f>
        <v>0</v>
      </c>
      <c r="L604">
        <f>Feuil1!T603</f>
        <v>0</v>
      </c>
      <c r="M604" s="23">
        <f>Feuil1!H603</f>
        <v>0</v>
      </c>
      <c r="N604" t="str">
        <f t="shared" si="9"/>
        <v>Dirigeant</v>
      </c>
    </row>
    <row r="605" spans="1:14" x14ac:dyDescent="0.25">
      <c r="A605">
        <f>Feuil1!D604</f>
        <v>0</v>
      </c>
      <c r="B605" t="str">
        <f>Feuil1!B604&amp;" "&amp;Feuil1!C604</f>
        <v xml:space="preserve"> </v>
      </c>
      <c r="C605">
        <f>Feuil1!U604</f>
        <v>0</v>
      </c>
      <c r="D605">
        <f>Feuil1!I604</f>
        <v>0</v>
      </c>
      <c r="E605">
        <f>Feuil1!J604</f>
        <v>0</v>
      </c>
      <c r="F605">
        <f>Feuil1!K604</f>
        <v>0</v>
      </c>
      <c r="G605">
        <f>Feuil1!N604</f>
        <v>0</v>
      </c>
      <c r="H605">
        <f>Feuil1!E604</f>
        <v>0</v>
      </c>
      <c r="I605" s="23">
        <f>Feuil1!P604</f>
        <v>0</v>
      </c>
      <c r="J605">
        <f>Feuil1!Q604</f>
        <v>0</v>
      </c>
      <c r="K605" s="23">
        <f>Feuil1!S604</f>
        <v>0</v>
      </c>
      <c r="L605">
        <f>Feuil1!T604</f>
        <v>0</v>
      </c>
      <c r="M605" s="23">
        <f>Feuil1!H604</f>
        <v>0</v>
      </c>
      <c r="N605" t="str">
        <f t="shared" si="9"/>
        <v>Dirigeant</v>
      </c>
    </row>
    <row r="606" spans="1:14" x14ac:dyDescent="0.25">
      <c r="A606">
        <f>Feuil1!D605</f>
        <v>0</v>
      </c>
      <c r="B606" t="str">
        <f>Feuil1!B605&amp;" "&amp;Feuil1!C605</f>
        <v xml:space="preserve"> </v>
      </c>
      <c r="C606">
        <f>Feuil1!U605</f>
        <v>0</v>
      </c>
      <c r="D606">
        <f>Feuil1!I605</f>
        <v>0</v>
      </c>
      <c r="E606">
        <f>Feuil1!J605</f>
        <v>0</v>
      </c>
      <c r="F606">
        <f>Feuil1!K605</f>
        <v>0</v>
      </c>
      <c r="G606">
        <f>Feuil1!N605</f>
        <v>0</v>
      </c>
      <c r="H606">
        <f>Feuil1!E605</f>
        <v>0</v>
      </c>
      <c r="I606" s="23">
        <f>Feuil1!P605</f>
        <v>0</v>
      </c>
      <c r="J606">
        <f>Feuil1!Q605</f>
        <v>0</v>
      </c>
      <c r="K606" s="23">
        <f>Feuil1!S605</f>
        <v>0</v>
      </c>
      <c r="L606">
        <f>Feuil1!T605</f>
        <v>0</v>
      </c>
      <c r="M606" s="23">
        <f>Feuil1!H605</f>
        <v>0</v>
      </c>
      <c r="N606" t="str">
        <f t="shared" si="9"/>
        <v>Dirigeant</v>
      </c>
    </row>
    <row r="607" spans="1:14" x14ac:dyDescent="0.25">
      <c r="A607">
        <f>Feuil1!D606</f>
        <v>0</v>
      </c>
      <c r="B607" t="str">
        <f>Feuil1!B606&amp;" "&amp;Feuil1!C606</f>
        <v xml:space="preserve"> </v>
      </c>
      <c r="C607">
        <f>Feuil1!U606</f>
        <v>0</v>
      </c>
      <c r="D607">
        <f>Feuil1!I606</f>
        <v>0</v>
      </c>
      <c r="E607">
        <f>Feuil1!J606</f>
        <v>0</v>
      </c>
      <c r="F607">
        <f>Feuil1!K606</f>
        <v>0</v>
      </c>
      <c r="G607">
        <f>Feuil1!N606</f>
        <v>0</v>
      </c>
      <c r="H607">
        <f>Feuil1!E606</f>
        <v>0</v>
      </c>
      <c r="I607" s="23">
        <f>Feuil1!P606</f>
        <v>0</v>
      </c>
      <c r="J607">
        <f>Feuil1!Q606</f>
        <v>0</v>
      </c>
      <c r="K607" s="23">
        <f>Feuil1!S606</f>
        <v>0</v>
      </c>
      <c r="L607">
        <f>Feuil1!T606</f>
        <v>0</v>
      </c>
      <c r="M607" s="23">
        <f>Feuil1!H606</f>
        <v>0</v>
      </c>
      <c r="N607" t="str">
        <f t="shared" si="9"/>
        <v>Dirigeant</v>
      </c>
    </row>
    <row r="608" spans="1:14" x14ac:dyDescent="0.25">
      <c r="A608">
        <f>Feuil1!D607</f>
        <v>0</v>
      </c>
      <c r="B608" t="str">
        <f>Feuil1!B607&amp;" "&amp;Feuil1!C607</f>
        <v xml:space="preserve"> </v>
      </c>
      <c r="C608">
        <f>Feuil1!U607</f>
        <v>0</v>
      </c>
      <c r="D608">
        <f>Feuil1!I607</f>
        <v>0</v>
      </c>
      <c r="E608">
        <f>Feuil1!J607</f>
        <v>0</v>
      </c>
      <c r="F608">
        <f>Feuil1!K607</f>
        <v>0</v>
      </c>
      <c r="G608">
        <f>Feuil1!N607</f>
        <v>0</v>
      </c>
      <c r="H608">
        <f>Feuil1!E607</f>
        <v>0</v>
      </c>
      <c r="I608" s="23">
        <f>Feuil1!P607</f>
        <v>0</v>
      </c>
      <c r="J608">
        <f>Feuil1!Q607</f>
        <v>0</v>
      </c>
      <c r="K608" s="23">
        <f>Feuil1!S607</f>
        <v>0</v>
      </c>
      <c r="L608">
        <f>Feuil1!T607</f>
        <v>0</v>
      </c>
      <c r="M608" s="23">
        <f>Feuil1!H607</f>
        <v>0</v>
      </c>
      <c r="N608" t="str">
        <f t="shared" si="9"/>
        <v>Dirigeant</v>
      </c>
    </row>
    <row r="609" spans="1:14" x14ac:dyDescent="0.25">
      <c r="A609">
        <f>Feuil1!D608</f>
        <v>0</v>
      </c>
      <c r="B609" t="str">
        <f>Feuil1!B608&amp;" "&amp;Feuil1!C608</f>
        <v xml:space="preserve"> </v>
      </c>
      <c r="C609">
        <f>Feuil1!U608</f>
        <v>0</v>
      </c>
      <c r="D609">
        <f>Feuil1!I608</f>
        <v>0</v>
      </c>
      <c r="E609">
        <f>Feuil1!J608</f>
        <v>0</v>
      </c>
      <c r="F609">
        <f>Feuil1!K608</f>
        <v>0</v>
      </c>
      <c r="G609">
        <f>Feuil1!N608</f>
        <v>0</v>
      </c>
      <c r="H609">
        <f>Feuil1!E608</f>
        <v>0</v>
      </c>
      <c r="I609" s="23">
        <f>Feuil1!P608</f>
        <v>0</v>
      </c>
      <c r="J609">
        <f>Feuil1!Q608</f>
        <v>0</v>
      </c>
      <c r="K609" s="23">
        <f>Feuil1!S608</f>
        <v>0</v>
      </c>
      <c r="L609">
        <f>Feuil1!T608</f>
        <v>0</v>
      </c>
      <c r="M609" s="23">
        <f>Feuil1!H608</f>
        <v>0</v>
      </c>
      <c r="N609" t="str">
        <f t="shared" si="9"/>
        <v>Dirigeant</v>
      </c>
    </row>
    <row r="610" spans="1:14" x14ac:dyDescent="0.25">
      <c r="A610">
        <f>Feuil1!D609</f>
        <v>0</v>
      </c>
      <c r="B610" t="str">
        <f>Feuil1!B609&amp;" "&amp;Feuil1!C609</f>
        <v xml:space="preserve"> </v>
      </c>
      <c r="C610">
        <f>Feuil1!U609</f>
        <v>0</v>
      </c>
      <c r="D610">
        <f>Feuil1!I609</f>
        <v>0</v>
      </c>
      <c r="E610">
        <f>Feuil1!J609</f>
        <v>0</v>
      </c>
      <c r="F610">
        <f>Feuil1!K609</f>
        <v>0</v>
      </c>
      <c r="G610">
        <f>Feuil1!N609</f>
        <v>0</v>
      </c>
      <c r="H610">
        <f>Feuil1!E609</f>
        <v>0</v>
      </c>
      <c r="I610" s="23">
        <f>Feuil1!P609</f>
        <v>0</v>
      </c>
      <c r="J610">
        <f>Feuil1!Q609</f>
        <v>0</v>
      </c>
      <c r="K610" s="23">
        <f>Feuil1!S609</f>
        <v>0</v>
      </c>
      <c r="L610">
        <f>Feuil1!T609</f>
        <v>0</v>
      </c>
      <c r="M610" s="23">
        <f>Feuil1!H609</f>
        <v>0</v>
      </c>
      <c r="N610" t="str">
        <f t="shared" si="9"/>
        <v>Dirigeant</v>
      </c>
    </row>
    <row r="611" spans="1:14" x14ac:dyDescent="0.25">
      <c r="A611">
        <f>Feuil1!D610</f>
        <v>0</v>
      </c>
      <c r="B611" t="str">
        <f>Feuil1!B610&amp;" "&amp;Feuil1!C610</f>
        <v xml:space="preserve"> </v>
      </c>
      <c r="C611">
        <f>Feuil1!U610</f>
        <v>0</v>
      </c>
      <c r="D611">
        <f>Feuil1!I610</f>
        <v>0</v>
      </c>
      <c r="E611">
        <f>Feuil1!J610</f>
        <v>0</v>
      </c>
      <c r="F611">
        <f>Feuil1!K610</f>
        <v>0</v>
      </c>
      <c r="G611">
        <f>Feuil1!N610</f>
        <v>0</v>
      </c>
      <c r="H611">
        <f>Feuil1!E610</f>
        <v>0</v>
      </c>
      <c r="I611" s="23">
        <f>Feuil1!P610</f>
        <v>0</v>
      </c>
      <c r="J611">
        <f>Feuil1!Q610</f>
        <v>0</v>
      </c>
      <c r="K611" s="23">
        <f>Feuil1!S610</f>
        <v>0</v>
      </c>
      <c r="L611">
        <f>Feuil1!T610</f>
        <v>0</v>
      </c>
      <c r="M611" s="23">
        <f>Feuil1!H610</f>
        <v>0</v>
      </c>
      <c r="N611" t="str">
        <f t="shared" si="9"/>
        <v>Dirigeant</v>
      </c>
    </row>
    <row r="612" spans="1:14" x14ac:dyDescent="0.25">
      <c r="A612">
        <f>Feuil1!D611</f>
        <v>0</v>
      </c>
      <c r="B612" t="str">
        <f>Feuil1!B611&amp;" "&amp;Feuil1!C611</f>
        <v xml:space="preserve"> </v>
      </c>
      <c r="C612">
        <f>Feuil1!U611</f>
        <v>0</v>
      </c>
      <c r="D612">
        <f>Feuil1!I611</f>
        <v>0</v>
      </c>
      <c r="E612">
        <f>Feuil1!J611</f>
        <v>0</v>
      </c>
      <c r="F612">
        <f>Feuil1!K611</f>
        <v>0</v>
      </c>
      <c r="G612">
        <f>Feuil1!N611</f>
        <v>0</v>
      </c>
      <c r="H612">
        <f>Feuil1!E611</f>
        <v>0</v>
      </c>
      <c r="I612" s="23">
        <f>Feuil1!P611</f>
        <v>0</v>
      </c>
      <c r="J612">
        <f>Feuil1!Q611</f>
        <v>0</v>
      </c>
      <c r="K612" s="23">
        <f>Feuil1!S611</f>
        <v>0</v>
      </c>
      <c r="L612">
        <f>Feuil1!T611</f>
        <v>0</v>
      </c>
      <c r="M612" s="23">
        <f>Feuil1!H611</f>
        <v>0</v>
      </c>
      <c r="N612" t="str">
        <f t="shared" si="9"/>
        <v>Dirigeant</v>
      </c>
    </row>
    <row r="613" spans="1:14" x14ac:dyDescent="0.25">
      <c r="A613">
        <f>Feuil1!D612</f>
        <v>0</v>
      </c>
      <c r="B613" t="str">
        <f>Feuil1!B612&amp;" "&amp;Feuil1!C612</f>
        <v xml:space="preserve"> </v>
      </c>
      <c r="C613">
        <f>Feuil1!U612</f>
        <v>0</v>
      </c>
      <c r="D613">
        <f>Feuil1!I612</f>
        <v>0</v>
      </c>
      <c r="E613">
        <f>Feuil1!J612</f>
        <v>0</v>
      </c>
      <c r="F613">
        <f>Feuil1!K612</f>
        <v>0</v>
      </c>
      <c r="G613">
        <f>Feuil1!N612</f>
        <v>0</v>
      </c>
      <c r="H613">
        <f>Feuil1!E612</f>
        <v>0</v>
      </c>
      <c r="I613" s="23">
        <f>Feuil1!P612</f>
        <v>0</v>
      </c>
      <c r="J613">
        <f>Feuil1!Q612</f>
        <v>0</v>
      </c>
      <c r="K613" s="23">
        <f>Feuil1!S612</f>
        <v>0</v>
      </c>
      <c r="L613">
        <f>Feuil1!T612</f>
        <v>0</v>
      </c>
      <c r="M613" s="23">
        <f>Feuil1!H612</f>
        <v>0</v>
      </c>
      <c r="N613" t="str">
        <f t="shared" si="9"/>
        <v>Dirigeant</v>
      </c>
    </row>
    <row r="614" spans="1:14" x14ac:dyDescent="0.25">
      <c r="A614">
        <f>Feuil1!D613</f>
        <v>0</v>
      </c>
      <c r="B614" t="str">
        <f>Feuil1!B613&amp;" "&amp;Feuil1!C613</f>
        <v xml:space="preserve"> </v>
      </c>
      <c r="C614">
        <f>Feuil1!U613</f>
        <v>0</v>
      </c>
      <c r="D614">
        <f>Feuil1!I613</f>
        <v>0</v>
      </c>
      <c r="E614">
        <f>Feuil1!J613</f>
        <v>0</v>
      </c>
      <c r="F614">
        <f>Feuil1!K613</f>
        <v>0</v>
      </c>
      <c r="G614">
        <f>Feuil1!N613</f>
        <v>0</v>
      </c>
      <c r="H614">
        <f>Feuil1!E613</f>
        <v>0</v>
      </c>
      <c r="I614" s="23">
        <f>Feuil1!P613</f>
        <v>0</v>
      </c>
      <c r="J614">
        <f>Feuil1!Q613</f>
        <v>0</v>
      </c>
      <c r="K614" s="23">
        <f>Feuil1!S613</f>
        <v>0</v>
      </c>
      <c r="L614">
        <f>Feuil1!T613</f>
        <v>0</v>
      </c>
      <c r="M614" s="23">
        <f>Feuil1!H613</f>
        <v>0</v>
      </c>
      <c r="N614" t="str">
        <f t="shared" si="9"/>
        <v>Dirigeant</v>
      </c>
    </row>
    <row r="615" spans="1:14" x14ac:dyDescent="0.25">
      <c r="A615">
        <f>Feuil1!D614</f>
        <v>0</v>
      </c>
      <c r="B615" t="str">
        <f>Feuil1!B614&amp;" "&amp;Feuil1!C614</f>
        <v xml:space="preserve"> </v>
      </c>
      <c r="C615">
        <f>Feuil1!U614</f>
        <v>0</v>
      </c>
      <c r="D615">
        <f>Feuil1!I614</f>
        <v>0</v>
      </c>
      <c r="E615">
        <f>Feuil1!J614</f>
        <v>0</v>
      </c>
      <c r="F615">
        <f>Feuil1!K614</f>
        <v>0</v>
      </c>
      <c r="G615">
        <f>Feuil1!N614</f>
        <v>0</v>
      </c>
      <c r="H615">
        <f>Feuil1!E614</f>
        <v>0</v>
      </c>
      <c r="I615" s="23">
        <f>Feuil1!P614</f>
        <v>0</v>
      </c>
      <c r="J615">
        <f>Feuil1!Q614</f>
        <v>0</v>
      </c>
      <c r="K615" s="23">
        <f>Feuil1!S614</f>
        <v>0</v>
      </c>
      <c r="L615">
        <f>Feuil1!T614</f>
        <v>0</v>
      </c>
      <c r="M615" s="23">
        <f>Feuil1!H614</f>
        <v>0</v>
      </c>
      <c r="N615" t="str">
        <f t="shared" si="9"/>
        <v>Dirigeant</v>
      </c>
    </row>
    <row r="616" spans="1:14" x14ac:dyDescent="0.25">
      <c r="A616">
        <f>Feuil1!D615</f>
        <v>0</v>
      </c>
      <c r="B616" t="str">
        <f>Feuil1!B615&amp;" "&amp;Feuil1!C615</f>
        <v xml:space="preserve"> </v>
      </c>
      <c r="C616">
        <f>Feuil1!U615</f>
        <v>0</v>
      </c>
      <c r="D616">
        <f>Feuil1!I615</f>
        <v>0</v>
      </c>
      <c r="E616">
        <f>Feuil1!J615</f>
        <v>0</v>
      </c>
      <c r="F616">
        <f>Feuil1!K615</f>
        <v>0</v>
      </c>
      <c r="G616">
        <f>Feuil1!N615</f>
        <v>0</v>
      </c>
      <c r="H616">
        <f>Feuil1!E615</f>
        <v>0</v>
      </c>
      <c r="I616" s="23">
        <f>Feuil1!P615</f>
        <v>0</v>
      </c>
      <c r="J616">
        <f>Feuil1!Q615</f>
        <v>0</v>
      </c>
      <c r="K616" s="23">
        <f>Feuil1!S615</f>
        <v>0</v>
      </c>
      <c r="L616">
        <f>Feuil1!T615</f>
        <v>0</v>
      </c>
      <c r="M616" s="23">
        <f>Feuil1!H615</f>
        <v>0</v>
      </c>
      <c r="N616" t="str">
        <f t="shared" si="9"/>
        <v>Dirigeant</v>
      </c>
    </row>
    <row r="617" spans="1:14" x14ac:dyDescent="0.25">
      <c r="A617">
        <f>Feuil1!D616</f>
        <v>0</v>
      </c>
      <c r="B617" t="str">
        <f>Feuil1!B616&amp;" "&amp;Feuil1!C616</f>
        <v xml:space="preserve"> </v>
      </c>
      <c r="C617">
        <f>Feuil1!U616</f>
        <v>0</v>
      </c>
      <c r="D617">
        <f>Feuil1!I616</f>
        <v>0</v>
      </c>
      <c r="E617">
        <f>Feuil1!J616</f>
        <v>0</v>
      </c>
      <c r="F617">
        <f>Feuil1!K616</f>
        <v>0</v>
      </c>
      <c r="G617">
        <f>Feuil1!N616</f>
        <v>0</v>
      </c>
      <c r="H617">
        <f>Feuil1!E616</f>
        <v>0</v>
      </c>
      <c r="I617" s="23">
        <f>Feuil1!P616</f>
        <v>0</v>
      </c>
      <c r="J617">
        <f>Feuil1!Q616</f>
        <v>0</v>
      </c>
      <c r="K617" s="23">
        <f>Feuil1!S616</f>
        <v>0</v>
      </c>
      <c r="L617">
        <f>Feuil1!T616</f>
        <v>0</v>
      </c>
      <c r="M617" s="23">
        <f>Feuil1!H616</f>
        <v>0</v>
      </c>
      <c r="N617" t="str">
        <f t="shared" si="9"/>
        <v>Dirigeant</v>
      </c>
    </row>
    <row r="618" spans="1:14" x14ac:dyDescent="0.25">
      <c r="A618">
        <f>Feuil1!D617</f>
        <v>0</v>
      </c>
      <c r="B618" t="str">
        <f>Feuil1!B617&amp;" "&amp;Feuil1!C617</f>
        <v xml:space="preserve"> </v>
      </c>
      <c r="C618">
        <f>Feuil1!U617</f>
        <v>0</v>
      </c>
      <c r="D618">
        <f>Feuil1!I617</f>
        <v>0</v>
      </c>
      <c r="E618">
        <f>Feuil1!J617</f>
        <v>0</v>
      </c>
      <c r="F618">
        <f>Feuil1!K617</f>
        <v>0</v>
      </c>
      <c r="G618">
        <f>Feuil1!N617</f>
        <v>0</v>
      </c>
      <c r="H618">
        <f>Feuil1!E617</f>
        <v>0</v>
      </c>
      <c r="I618" s="23">
        <f>Feuil1!P617</f>
        <v>0</v>
      </c>
      <c r="J618">
        <f>Feuil1!Q617</f>
        <v>0</v>
      </c>
      <c r="K618" s="23">
        <f>Feuil1!S617</f>
        <v>0</v>
      </c>
      <c r="L618">
        <f>Feuil1!T617</f>
        <v>0</v>
      </c>
      <c r="M618" s="23">
        <f>Feuil1!H617</f>
        <v>0</v>
      </c>
      <c r="N618" t="str">
        <f t="shared" si="9"/>
        <v>Dirigeant</v>
      </c>
    </row>
    <row r="619" spans="1:14" x14ac:dyDescent="0.25">
      <c r="A619">
        <f>Feuil1!D618</f>
        <v>0</v>
      </c>
      <c r="B619" t="str">
        <f>Feuil1!B618&amp;" "&amp;Feuil1!C618</f>
        <v xml:space="preserve"> </v>
      </c>
      <c r="C619">
        <f>Feuil1!U618</f>
        <v>0</v>
      </c>
      <c r="D619">
        <f>Feuil1!I618</f>
        <v>0</v>
      </c>
      <c r="E619">
        <f>Feuil1!J618</f>
        <v>0</v>
      </c>
      <c r="F619">
        <f>Feuil1!K618</f>
        <v>0</v>
      </c>
      <c r="G619">
        <f>Feuil1!N618</f>
        <v>0</v>
      </c>
      <c r="H619">
        <f>Feuil1!E618</f>
        <v>0</v>
      </c>
      <c r="I619" s="23">
        <f>Feuil1!P618</f>
        <v>0</v>
      </c>
      <c r="J619">
        <f>Feuil1!Q618</f>
        <v>0</v>
      </c>
      <c r="K619" s="23">
        <f>Feuil1!S618</f>
        <v>0</v>
      </c>
      <c r="L619">
        <f>Feuil1!T618</f>
        <v>0</v>
      </c>
      <c r="M619" s="23">
        <f>Feuil1!H618</f>
        <v>0</v>
      </c>
      <c r="N619" t="str">
        <f t="shared" si="9"/>
        <v>Dirigeant</v>
      </c>
    </row>
    <row r="620" spans="1:14" x14ac:dyDescent="0.25">
      <c r="A620">
        <f>Feuil1!D619</f>
        <v>0</v>
      </c>
      <c r="B620" t="str">
        <f>Feuil1!B619&amp;" "&amp;Feuil1!C619</f>
        <v xml:space="preserve"> </v>
      </c>
      <c r="C620">
        <f>Feuil1!U619</f>
        <v>0</v>
      </c>
      <c r="D620">
        <f>Feuil1!I619</f>
        <v>0</v>
      </c>
      <c r="E620">
        <f>Feuil1!J619</f>
        <v>0</v>
      </c>
      <c r="F620">
        <f>Feuil1!K619</f>
        <v>0</v>
      </c>
      <c r="G620">
        <f>Feuil1!N619</f>
        <v>0</v>
      </c>
      <c r="H620">
        <f>Feuil1!E619</f>
        <v>0</v>
      </c>
      <c r="I620" s="23">
        <f>Feuil1!P619</f>
        <v>0</v>
      </c>
      <c r="J620">
        <f>Feuil1!Q619</f>
        <v>0</v>
      </c>
      <c r="K620" s="23">
        <f>Feuil1!S619</f>
        <v>0</v>
      </c>
      <c r="L620">
        <f>Feuil1!T619</f>
        <v>0</v>
      </c>
      <c r="M620" s="23">
        <f>Feuil1!H619</f>
        <v>0</v>
      </c>
      <c r="N620" t="str">
        <f t="shared" si="9"/>
        <v>Dirigeant</v>
      </c>
    </row>
    <row r="621" spans="1:14" x14ac:dyDescent="0.25">
      <c r="A621">
        <f>Feuil1!D620</f>
        <v>0</v>
      </c>
      <c r="B621" t="str">
        <f>Feuil1!B620&amp;" "&amp;Feuil1!C620</f>
        <v xml:space="preserve"> </v>
      </c>
      <c r="C621">
        <f>Feuil1!U620</f>
        <v>0</v>
      </c>
      <c r="D621">
        <f>Feuil1!I620</f>
        <v>0</v>
      </c>
      <c r="E621">
        <f>Feuil1!J620</f>
        <v>0</v>
      </c>
      <c r="F621">
        <f>Feuil1!K620</f>
        <v>0</v>
      </c>
      <c r="G621">
        <f>Feuil1!N620</f>
        <v>0</v>
      </c>
      <c r="H621">
        <f>Feuil1!E620</f>
        <v>0</v>
      </c>
      <c r="I621" s="23">
        <f>Feuil1!P620</f>
        <v>0</v>
      </c>
      <c r="J621">
        <f>Feuil1!Q620</f>
        <v>0</v>
      </c>
      <c r="K621" s="23">
        <f>Feuil1!S620</f>
        <v>0</v>
      </c>
      <c r="L621">
        <f>Feuil1!T620</f>
        <v>0</v>
      </c>
      <c r="M621" s="23">
        <f>Feuil1!H620</f>
        <v>0</v>
      </c>
      <c r="N621" t="str">
        <f t="shared" si="9"/>
        <v>Dirigeant</v>
      </c>
    </row>
    <row r="622" spans="1:14" x14ac:dyDescent="0.25">
      <c r="A622">
        <f>Feuil1!D621</f>
        <v>0</v>
      </c>
      <c r="B622" t="str">
        <f>Feuil1!B621&amp;" "&amp;Feuil1!C621</f>
        <v xml:space="preserve"> </v>
      </c>
      <c r="C622">
        <f>Feuil1!U621</f>
        <v>0</v>
      </c>
      <c r="D622">
        <f>Feuil1!I621</f>
        <v>0</v>
      </c>
      <c r="E622">
        <f>Feuil1!J621</f>
        <v>0</v>
      </c>
      <c r="F622">
        <f>Feuil1!K621</f>
        <v>0</v>
      </c>
      <c r="G622">
        <f>Feuil1!N621</f>
        <v>0</v>
      </c>
      <c r="H622">
        <f>Feuil1!E621</f>
        <v>0</v>
      </c>
      <c r="I622" s="23">
        <f>Feuil1!P621</f>
        <v>0</v>
      </c>
      <c r="J622">
        <f>Feuil1!Q621</f>
        <v>0</v>
      </c>
      <c r="K622" s="23">
        <f>Feuil1!S621</f>
        <v>0</v>
      </c>
      <c r="L622">
        <f>Feuil1!T621</f>
        <v>0</v>
      </c>
      <c r="M622" s="23">
        <f>Feuil1!H621</f>
        <v>0</v>
      </c>
      <c r="N622" t="str">
        <f t="shared" si="9"/>
        <v>Dirigeant</v>
      </c>
    </row>
    <row r="623" spans="1:14" x14ac:dyDescent="0.25">
      <c r="A623">
        <f>Feuil1!D622</f>
        <v>0</v>
      </c>
      <c r="B623" t="str">
        <f>Feuil1!B622&amp;" "&amp;Feuil1!C622</f>
        <v xml:space="preserve"> </v>
      </c>
      <c r="C623">
        <f>Feuil1!U622</f>
        <v>0</v>
      </c>
      <c r="D623">
        <f>Feuil1!I622</f>
        <v>0</v>
      </c>
      <c r="E623">
        <f>Feuil1!J622</f>
        <v>0</v>
      </c>
      <c r="F623">
        <f>Feuil1!K622</f>
        <v>0</v>
      </c>
      <c r="G623">
        <f>Feuil1!N622</f>
        <v>0</v>
      </c>
      <c r="H623">
        <f>Feuil1!E622</f>
        <v>0</v>
      </c>
      <c r="I623" s="23">
        <f>Feuil1!P622</f>
        <v>0</v>
      </c>
      <c r="J623">
        <f>Feuil1!Q622</f>
        <v>0</v>
      </c>
      <c r="K623" s="23">
        <f>Feuil1!S622</f>
        <v>0</v>
      </c>
      <c r="L623">
        <f>Feuil1!T622</f>
        <v>0</v>
      </c>
      <c r="M623" s="23">
        <f>Feuil1!H622</f>
        <v>0</v>
      </c>
      <c r="N623" t="str">
        <f t="shared" si="9"/>
        <v>Dirigeant</v>
      </c>
    </row>
    <row r="624" spans="1:14" x14ac:dyDescent="0.25">
      <c r="A624">
        <f>Feuil1!D623</f>
        <v>0</v>
      </c>
      <c r="B624" t="str">
        <f>Feuil1!B623&amp;" "&amp;Feuil1!C623</f>
        <v xml:space="preserve"> </v>
      </c>
      <c r="C624">
        <f>Feuil1!U623</f>
        <v>0</v>
      </c>
      <c r="D624">
        <f>Feuil1!I623</f>
        <v>0</v>
      </c>
      <c r="E624">
        <f>Feuil1!J623</f>
        <v>0</v>
      </c>
      <c r="F624">
        <f>Feuil1!K623</f>
        <v>0</v>
      </c>
      <c r="G624">
        <f>Feuil1!N623</f>
        <v>0</v>
      </c>
      <c r="H624">
        <f>Feuil1!E623</f>
        <v>0</v>
      </c>
      <c r="I624" s="23">
        <f>Feuil1!P623</f>
        <v>0</v>
      </c>
      <c r="J624">
        <f>Feuil1!Q623</f>
        <v>0</v>
      </c>
      <c r="K624" s="23">
        <f>Feuil1!S623</f>
        <v>0</v>
      </c>
      <c r="L624">
        <f>Feuil1!T623</f>
        <v>0</v>
      </c>
      <c r="M624" s="23">
        <f>Feuil1!H623</f>
        <v>0</v>
      </c>
      <c r="N624" t="str">
        <f t="shared" si="9"/>
        <v>Dirigeant</v>
      </c>
    </row>
    <row r="625" spans="1:14" x14ac:dyDescent="0.25">
      <c r="A625">
        <f>Feuil1!D624</f>
        <v>0</v>
      </c>
      <c r="B625" t="str">
        <f>Feuil1!B624&amp;" "&amp;Feuil1!C624</f>
        <v xml:space="preserve"> </v>
      </c>
      <c r="C625">
        <f>Feuil1!U624</f>
        <v>0</v>
      </c>
      <c r="D625">
        <f>Feuil1!I624</f>
        <v>0</v>
      </c>
      <c r="E625">
        <f>Feuil1!J624</f>
        <v>0</v>
      </c>
      <c r="F625">
        <f>Feuil1!K624</f>
        <v>0</v>
      </c>
      <c r="G625">
        <f>Feuil1!N624</f>
        <v>0</v>
      </c>
      <c r="H625">
        <f>Feuil1!E624</f>
        <v>0</v>
      </c>
      <c r="I625" s="23">
        <f>Feuil1!P624</f>
        <v>0</v>
      </c>
      <c r="J625">
        <f>Feuil1!Q624</f>
        <v>0</v>
      </c>
      <c r="K625" s="23">
        <f>Feuil1!S624</f>
        <v>0</v>
      </c>
      <c r="L625">
        <f>Feuil1!T624</f>
        <v>0</v>
      </c>
      <c r="M625" s="23">
        <f>Feuil1!H624</f>
        <v>0</v>
      </c>
      <c r="N625" t="str">
        <f t="shared" si="9"/>
        <v>Dirigeant</v>
      </c>
    </row>
    <row r="626" spans="1:14" x14ac:dyDescent="0.25">
      <c r="A626">
        <f>Feuil1!D625</f>
        <v>0</v>
      </c>
      <c r="B626" t="str">
        <f>Feuil1!B625&amp;" "&amp;Feuil1!C625</f>
        <v xml:space="preserve"> </v>
      </c>
      <c r="C626">
        <f>Feuil1!U625</f>
        <v>0</v>
      </c>
      <c r="D626">
        <f>Feuil1!I625</f>
        <v>0</v>
      </c>
      <c r="E626">
        <f>Feuil1!J625</f>
        <v>0</v>
      </c>
      <c r="F626">
        <f>Feuil1!K625</f>
        <v>0</v>
      </c>
      <c r="G626">
        <f>Feuil1!N625</f>
        <v>0</v>
      </c>
      <c r="H626">
        <f>Feuil1!E625</f>
        <v>0</v>
      </c>
      <c r="I626" s="23">
        <f>Feuil1!P625</f>
        <v>0</v>
      </c>
      <c r="J626">
        <f>Feuil1!Q625</f>
        <v>0</v>
      </c>
      <c r="K626" s="23">
        <f>Feuil1!S625</f>
        <v>0</v>
      </c>
      <c r="L626">
        <f>Feuil1!T625</f>
        <v>0</v>
      </c>
      <c r="M626" s="23">
        <f>Feuil1!H625</f>
        <v>0</v>
      </c>
      <c r="N626" t="str">
        <f t="shared" si="9"/>
        <v>Dirigeant</v>
      </c>
    </row>
    <row r="627" spans="1:14" x14ac:dyDescent="0.25">
      <c r="A627">
        <f>Feuil1!D626</f>
        <v>0</v>
      </c>
      <c r="B627" t="str">
        <f>Feuil1!B626&amp;" "&amp;Feuil1!C626</f>
        <v xml:space="preserve"> </v>
      </c>
      <c r="C627">
        <f>Feuil1!U626</f>
        <v>0</v>
      </c>
      <c r="D627">
        <f>Feuil1!I626</f>
        <v>0</v>
      </c>
      <c r="E627">
        <f>Feuil1!J626</f>
        <v>0</v>
      </c>
      <c r="F627">
        <f>Feuil1!K626</f>
        <v>0</v>
      </c>
      <c r="G627">
        <f>Feuil1!N626</f>
        <v>0</v>
      </c>
      <c r="H627">
        <f>Feuil1!E626</f>
        <v>0</v>
      </c>
      <c r="I627" s="23">
        <f>Feuil1!P626</f>
        <v>0</v>
      </c>
      <c r="J627">
        <f>Feuil1!Q626</f>
        <v>0</v>
      </c>
      <c r="K627" s="23">
        <f>Feuil1!S626</f>
        <v>0</v>
      </c>
      <c r="L627">
        <f>Feuil1!T626</f>
        <v>0</v>
      </c>
      <c r="M627" s="23">
        <f>Feuil1!H626</f>
        <v>0</v>
      </c>
      <c r="N627" t="str">
        <f t="shared" si="9"/>
        <v>Dirigeant</v>
      </c>
    </row>
    <row r="628" spans="1:14" x14ac:dyDescent="0.25">
      <c r="A628">
        <f>Feuil1!D627</f>
        <v>0</v>
      </c>
      <c r="B628" t="str">
        <f>Feuil1!B627&amp;" "&amp;Feuil1!C627</f>
        <v xml:space="preserve"> </v>
      </c>
      <c r="C628">
        <f>Feuil1!U627</f>
        <v>0</v>
      </c>
      <c r="D628">
        <f>Feuil1!I627</f>
        <v>0</v>
      </c>
      <c r="E628">
        <f>Feuil1!J627</f>
        <v>0</v>
      </c>
      <c r="F628">
        <f>Feuil1!K627</f>
        <v>0</v>
      </c>
      <c r="G628">
        <f>Feuil1!N627</f>
        <v>0</v>
      </c>
      <c r="H628">
        <f>Feuil1!E627</f>
        <v>0</v>
      </c>
      <c r="I628" s="23">
        <f>Feuil1!P627</f>
        <v>0</v>
      </c>
      <c r="J628">
        <f>Feuil1!Q627</f>
        <v>0</v>
      </c>
      <c r="K628" s="23">
        <f>Feuil1!S627</f>
        <v>0</v>
      </c>
      <c r="L628">
        <f>Feuil1!T627</f>
        <v>0</v>
      </c>
      <c r="M628" s="23">
        <f>Feuil1!H627</f>
        <v>0</v>
      </c>
      <c r="N628" t="str">
        <f t="shared" si="9"/>
        <v>Dirigeant</v>
      </c>
    </row>
    <row r="629" spans="1:14" x14ac:dyDescent="0.25">
      <c r="A629">
        <f>Feuil1!D628</f>
        <v>0</v>
      </c>
      <c r="B629" t="str">
        <f>Feuil1!B628&amp;" "&amp;Feuil1!C628</f>
        <v xml:space="preserve"> </v>
      </c>
      <c r="C629">
        <f>Feuil1!U628</f>
        <v>0</v>
      </c>
      <c r="D629">
        <f>Feuil1!I628</f>
        <v>0</v>
      </c>
      <c r="E629">
        <f>Feuil1!J628</f>
        <v>0</v>
      </c>
      <c r="F629">
        <f>Feuil1!K628</f>
        <v>0</v>
      </c>
      <c r="G629">
        <f>Feuil1!N628</f>
        <v>0</v>
      </c>
      <c r="H629">
        <f>Feuil1!E628</f>
        <v>0</v>
      </c>
      <c r="I629" s="23">
        <f>Feuil1!P628</f>
        <v>0</v>
      </c>
      <c r="J629">
        <f>Feuil1!Q628</f>
        <v>0</v>
      </c>
      <c r="K629" s="23">
        <f>Feuil1!S628</f>
        <v>0</v>
      </c>
      <c r="L629">
        <f>Feuil1!T628</f>
        <v>0</v>
      </c>
      <c r="M629" s="23">
        <f>Feuil1!H628</f>
        <v>0</v>
      </c>
      <c r="N629" t="str">
        <f t="shared" si="9"/>
        <v>Dirigeant</v>
      </c>
    </row>
    <row r="630" spans="1:14" x14ac:dyDescent="0.25">
      <c r="A630">
        <f>Feuil1!D629</f>
        <v>0</v>
      </c>
      <c r="B630" t="str">
        <f>Feuil1!B629&amp;" "&amp;Feuil1!C629</f>
        <v xml:space="preserve"> </v>
      </c>
      <c r="C630">
        <f>Feuil1!U629</f>
        <v>0</v>
      </c>
      <c r="D630">
        <f>Feuil1!I629</f>
        <v>0</v>
      </c>
      <c r="E630">
        <f>Feuil1!J629</f>
        <v>0</v>
      </c>
      <c r="F630">
        <f>Feuil1!K629</f>
        <v>0</v>
      </c>
      <c r="G630">
        <f>Feuil1!N629</f>
        <v>0</v>
      </c>
      <c r="H630">
        <f>Feuil1!E629</f>
        <v>0</v>
      </c>
      <c r="I630" s="23">
        <f>Feuil1!P629</f>
        <v>0</v>
      </c>
      <c r="J630">
        <f>Feuil1!Q629</f>
        <v>0</v>
      </c>
      <c r="K630" s="23">
        <f>Feuil1!S629</f>
        <v>0</v>
      </c>
      <c r="L630">
        <f>Feuil1!T629</f>
        <v>0</v>
      </c>
      <c r="M630" s="23">
        <f>Feuil1!H629</f>
        <v>0</v>
      </c>
      <c r="N630" t="str">
        <f t="shared" si="9"/>
        <v>Dirigeant</v>
      </c>
    </row>
    <row r="631" spans="1:14" x14ac:dyDescent="0.25">
      <c r="A631">
        <f>Feuil1!D630</f>
        <v>0</v>
      </c>
      <c r="B631" t="str">
        <f>Feuil1!B630&amp;" "&amp;Feuil1!C630</f>
        <v xml:space="preserve"> </v>
      </c>
      <c r="C631">
        <f>Feuil1!U630</f>
        <v>0</v>
      </c>
      <c r="D631">
        <f>Feuil1!I630</f>
        <v>0</v>
      </c>
      <c r="E631">
        <f>Feuil1!J630</f>
        <v>0</v>
      </c>
      <c r="F631">
        <f>Feuil1!K630</f>
        <v>0</v>
      </c>
      <c r="G631">
        <f>Feuil1!N630</f>
        <v>0</v>
      </c>
      <c r="H631">
        <f>Feuil1!E630</f>
        <v>0</v>
      </c>
      <c r="I631" s="23">
        <f>Feuil1!P630</f>
        <v>0</v>
      </c>
      <c r="J631">
        <f>Feuil1!Q630</f>
        <v>0</v>
      </c>
      <c r="K631" s="23">
        <f>Feuil1!S630</f>
        <v>0</v>
      </c>
      <c r="L631">
        <f>Feuil1!T630</f>
        <v>0</v>
      </c>
      <c r="M631" s="23">
        <f>Feuil1!H630</f>
        <v>0</v>
      </c>
      <c r="N631" t="str">
        <f t="shared" si="9"/>
        <v>Dirigeant</v>
      </c>
    </row>
    <row r="632" spans="1:14" x14ac:dyDescent="0.25">
      <c r="A632">
        <f>Feuil1!D631</f>
        <v>0</v>
      </c>
      <c r="B632" t="str">
        <f>Feuil1!B631&amp;" "&amp;Feuil1!C631</f>
        <v xml:space="preserve"> </v>
      </c>
      <c r="C632">
        <f>Feuil1!U631</f>
        <v>0</v>
      </c>
      <c r="D632">
        <f>Feuil1!I631</f>
        <v>0</v>
      </c>
      <c r="E632">
        <f>Feuil1!J631</f>
        <v>0</v>
      </c>
      <c r="F632">
        <f>Feuil1!K631</f>
        <v>0</v>
      </c>
      <c r="G632">
        <f>Feuil1!N631</f>
        <v>0</v>
      </c>
      <c r="H632">
        <f>Feuil1!E631</f>
        <v>0</v>
      </c>
      <c r="I632" s="23">
        <f>Feuil1!P631</f>
        <v>0</v>
      </c>
      <c r="J632">
        <f>Feuil1!Q631</f>
        <v>0</v>
      </c>
      <c r="K632" s="23">
        <f>Feuil1!S631</f>
        <v>0</v>
      </c>
      <c r="L632">
        <f>Feuil1!T631</f>
        <v>0</v>
      </c>
      <c r="M632" s="23">
        <f>Feuil1!H631</f>
        <v>0</v>
      </c>
      <c r="N632" t="str">
        <f t="shared" si="9"/>
        <v>Dirigeant</v>
      </c>
    </row>
    <row r="633" spans="1:14" x14ac:dyDescent="0.25">
      <c r="A633">
        <f>Feuil1!D632</f>
        <v>0</v>
      </c>
      <c r="B633" t="str">
        <f>Feuil1!B632&amp;" "&amp;Feuil1!C632</f>
        <v xml:space="preserve"> </v>
      </c>
      <c r="C633">
        <f>Feuil1!U632</f>
        <v>0</v>
      </c>
      <c r="D633">
        <f>Feuil1!I632</f>
        <v>0</v>
      </c>
      <c r="E633">
        <f>Feuil1!J632</f>
        <v>0</v>
      </c>
      <c r="F633">
        <f>Feuil1!K632</f>
        <v>0</v>
      </c>
      <c r="G633">
        <f>Feuil1!N632</f>
        <v>0</v>
      </c>
      <c r="H633">
        <f>Feuil1!E632</f>
        <v>0</v>
      </c>
      <c r="I633" s="23">
        <f>Feuil1!P632</f>
        <v>0</v>
      </c>
      <c r="J633">
        <f>Feuil1!Q632</f>
        <v>0</v>
      </c>
      <c r="K633" s="23">
        <f>Feuil1!S632</f>
        <v>0</v>
      </c>
      <c r="L633">
        <f>Feuil1!T632</f>
        <v>0</v>
      </c>
      <c r="M633" s="23">
        <f>Feuil1!H632</f>
        <v>0</v>
      </c>
      <c r="N633" t="str">
        <f t="shared" si="9"/>
        <v>Dirigeant</v>
      </c>
    </row>
    <row r="634" spans="1:14" x14ac:dyDescent="0.25">
      <c r="A634">
        <f>Feuil1!D633</f>
        <v>0</v>
      </c>
      <c r="B634" t="str">
        <f>Feuil1!B633&amp;" "&amp;Feuil1!C633</f>
        <v xml:space="preserve"> </v>
      </c>
      <c r="C634">
        <f>Feuil1!U633</f>
        <v>0</v>
      </c>
      <c r="D634">
        <f>Feuil1!I633</f>
        <v>0</v>
      </c>
      <c r="E634">
        <f>Feuil1!J633</f>
        <v>0</v>
      </c>
      <c r="F634">
        <f>Feuil1!K633</f>
        <v>0</v>
      </c>
      <c r="G634">
        <f>Feuil1!N633</f>
        <v>0</v>
      </c>
      <c r="H634">
        <f>Feuil1!E633</f>
        <v>0</v>
      </c>
      <c r="I634" s="23">
        <f>Feuil1!P633</f>
        <v>0</v>
      </c>
      <c r="J634">
        <f>Feuil1!Q633</f>
        <v>0</v>
      </c>
      <c r="K634" s="23">
        <f>Feuil1!S633</f>
        <v>0</v>
      </c>
      <c r="L634">
        <f>Feuil1!T633</f>
        <v>0</v>
      </c>
      <c r="M634" s="23">
        <f>Feuil1!H633</f>
        <v>0</v>
      </c>
      <c r="N634" t="str">
        <f t="shared" si="9"/>
        <v>Dirigeant</v>
      </c>
    </row>
    <row r="635" spans="1:14" x14ac:dyDescent="0.25">
      <c r="A635">
        <f>Feuil1!D634</f>
        <v>0</v>
      </c>
      <c r="B635" t="str">
        <f>Feuil1!B634&amp;" "&amp;Feuil1!C634</f>
        <v xml:space="preserve"> </v>
      </c>
      <c r="C635">
        <f>Feuil1!U634</f>
        <v>0</v>
      </c>
      <c r="D635">
        <f>Feuil1!I634</f>
        <v>0</v>
      </c>
      <c r="E635">
        <f>Feuil1!J634</f>
        <v>0</v>
      </c>
      <c r="F635">
        <f>Feuil1!K634</f>
        <v>0</v>
      </c>
      <c r="G635">
        <f>Feuil1!N634</f>
        <v>0</v>
      </c>
      <c r="H635">
        <f>Feuil1!E634</f>
        <v>0</v>
      </c>
      <c r="I635" s="23">
        <f>Feuil1!P634</f>
        <v>0</v>
      </c>
      <c r="J635">
        <f>Feuil1!Q634</f>
        <v>0</v>
      </c>
      <c r="K635" s="23">
        <f>Feuil1!S634</f>
        <v>0</v>
      </c>
      <c r="L635">
        <f>Feuil1!T634</f>
        <v>0</v>
      </c>
      <c r="M635" s="23">
        <f>Feuil1!H634</f>
        <v>0</v>
      </c>
      <c r="N635" t="str">
        <f t="shared" si="9"/>
        <v>Dirigeant</v>
      </c>
    </row>
    <row r="636" spans="1:14" x14ac:dyDescent="0.25">
      <c r="A636">
        <f>Feuil1!D635</f>
        <v>0</v>
      </c>
      <c r="B636" t="str">
        <f>Feuil1!B635&amp;" "&amp;Feuil1!C635</f>
        <v xml:space="preserve"> </v>
      </c>
      <c r="C636">
        <f>Feuil1!U635</f>
        <v>0</v>
      </c>
      <c r="D636">
        <f>Feuil1!I635</f>
        <v>0</v>
      </c>
      <c r="E636">
        <f>Feuil1!J635</f>
        <v>0</v>
      </c>
      <c r="F636">
        <f>Feuil1!K635</f>
        <v>0</v>
      </c>
      <c r="G636">
        <f>Feuil1!N635</f>
        <v>0</v>
      </c>
      <c r="H636">
        <f>Feuil1!E635</f>
        <v>0</v>
      </c>
      <c r="I636" s="23">
        <f>Feuil1!P635</f>
        <v>0</v>
      </c>
      <c r="J636">
        <f>Feuil1!Q635</f>
        <v>0</v>
      </c>
      <c r="K636" s="23">
        <f>Feuil1!S635</f>
        <v>0</v>
      </c>
      <c r="L636">
        <f>Feuil1!T635</f>
        <v>0</v>
      </c>
      <c r="M636" s="23">
        <f>Feuil1!H635</f>
        <v>0</v>
      </c>
      <c r="N636" t="str">
        <f t="shared" si="9"/>
        <v>Dirigeant</v>
      </c>
    </row>
    <row r="637" spans="1:14" x14ac:dyDescent="0.25">
      <c r="A637">
        <f>Feuil1!D636</f>
        <v>0</v>
      </c>
      <c r="B637" t="str">
        <f>Feuil1!B636&amp;" "&amp;Feuil1!C636</f>
        <v xml:space="preserve"> </v>
      </c>
      <c r="C637">
        <f>Feuil1!U636</f>
        <v>0</v>
      </c>
      <c r="D637">
        <f>Feuil1!I636</f>
        <v>0</v>
      </c>
      <c r="E637">
        <f>Feuil1!J636</f>
        <v>0</v>
      </c>
      <c r="F637">
        <f>Feuil1!K636</f>
        <v>0</v>
      </c>
      <c r="G637">
        <f>Feuil1!N636</f>
        <v>0</v>
      </c>
      <c r="H637">
        <f>Feuil1!E636</f>
        <v>0</v>
      </c>
      <c r="I637" s="23">
        <f>Feuil1!P636</f>
        <v>0</v>
      </c>
      <c r="J637">
        <f>Feuil1!Q636</f>
        <v>0</v>
      </c>
      <c r="K637" s="23">
        <f>Feuil1!S636</f>
        <v>0</v>
      </c>
      <c r="L637">
        <f>Feuil1!T636</f>
        <v>0</v>
      </c>
      <c r="M637" s="23">
        <f>Feuil1!H636</f>
        <v>0</v>
      </c>
      <c r="N637" t="str">
        <f t="shared" si="9"/>
        <v>Dirigeant</v>
      </c>
    </row>
    <row r="638" spans="1:14" x14ac:dyDescent="0.25">
      <c r="A638">
        <f>Feuil1!D637</f>
        <v>0</v>
      </c>
      <c r="B638" t="str">
        <f>Feuil1!B637&amp;" "&amp;Feuil1!C637</f>
        <v xml:space="preserve"> </v>
      </c>
      <c r="C638">
        <f>Feuil1!U637</f>
        <v>0</v>
      </c>
      <c r="D638">
        <f>Feuil1!I637</f>
        <v>0</v>
      </c>
      <c r="E638">
        <f>Feuil1!J637</f>
        <v>0</v>
      </c>
      <c r="F638">
        <f>Feuil1!K637</f>
        <v>0</v>
      </c>
      <c r="G638">
        <f>Feuil1!N637</f>
        <v>0</v>
      </c>
      <c r="H638">
        <f>Feuil1!E637</f>
        <v>0</v>
      </c>
      <c r="I638" s="23">
        <f>Feuil1!P637</f>
        <v>0</v>
      </c>
      <c r="J638">
        <f>Feuil1!Q637</f>
        <v>0</v>
      </c>
      <c r="K638" s="23">
        <f>Feuil1!S637</f>
        <v>0</v>
      </c>
      <c r="L638">
        <f>Feuil1!T637</f>
        <v>0</v>
      </c>
      <c r="M638" s="23">
        <f>Feuil1!H637</f>
        <v>0</v>
      </c>
      <c r="N638" t="str">
        <f t="shared" si="9"/>
        <v>Dirigeant</v>
      </c>
    </row>
    <row r="639" spans="1:14" x14ac:dyDescent="0.25">
      <c r="A639">
        <f>Feuil1!D638</f>
        <v>0</v>
      </c>
      <c r="B639" t="str">
        <f>Feuil1!B638&amp;" "&amp;Feuil1!C638</f>
        <v xml:space="preserve"> </v>
      </c>
      <c r="C639">
        <f>Feuil1!U638</f>
        <v>0</v>
      </c>
      <c r="D639">
        <f>Feuil1!I638</f>
        <v>0</v>
      </c>
      <c r="E639">
        <f>Feuil1!J638</f>
        <v>0</v>
      </c>
      <c r="F639">
        <f>Feuil1!K638</f>
        <v>0</v>
      </c>
      <c r="G639">
        <f>Feuil1!N638</f>
        <v>0</v>
      </c>
      <c r="H639">
        <f>Feuil1!E638</f>
        <v>0</v>
      </c>
      <c r="I639" s="23">
        <f>Feuil1!P638</f>
        <v>0</v>
      </c>
      <c r="J639">
        <f>Feuil1!Q638</f>
        <v>0</v>
      </c>
      <c r="K639" s="23">
        <f>Feuil1!S638</f>
        <v>0</v>
      </c>
      <c r="L639">
        <f>Feuil1!T638</f>
        <v>0</v>
      </c>
      <c r="M639" s="23">
        <f>Feuil1!H638</f>
        <v>0</v>
      </c>
      <c r="N639" t="str">
        <f t="shared" si="9"/>
        <v>Dirigeant</v>
      </c>
    </row>
    <row r="640" spans="1:14" x14ac:dyDescent="0.25">
      <c r="A640">
        <f>Feuil1!D639</f>
        <v>0</v>
      </c>
      <c r="B640" t="str">
        <f>Feuil1!B639&amp;" "&amp;Feuil1!C639</f>
        <v xml:space="preserve"> </v>
      </c>
      <c r="C640">
        <f>Feuil1!U639</f>
        <v>0</v>
      </c>
      <c r="D640">
        <f>Feuil1!I639</f>
        <v>0</v>
      </c>
      <c r="E640">
        <f>Feuil1!J639</f>
        <v>0</v>
      </c>
      <c r="F640">
        <f>Feuil1!K639</f>
        <v>0</v>
      </c>
      <c r="G640">
        <f>Feuil1!N639</f>
        <v>0</v>
      </c>
      <c r="H640">
        <f>Feuil1!E639</f>
        <v>0</v>
      </c>
      <c r="I640" s="23">
        <f>Feuil1!P639</f>
        <v>0</v>
      </c>
      <c r="J640">
        <f>Feuil1!Q639</f>
        <v>0</v>
      </c>
      <c r="K640" s="23">
        <f>Feuil1!S639</f>
        <v>0</v>
      </c>
      <c r="L640">
        <f>Feuil1!T639</f>
        <v>0</v>
      </c>
      <c r="M640" s="23">
        <f>Feuil1!H639</f>
        <v>0</v>
      </c>
      <c r="N640" t="str">
        <f t="shared" si="9"/>
        <v>Dirigeant</v>
      </c>
    </row>
    <row r="641" spans="1:14" x14ac:dyDescent="0.25">
      <c r="A641">
        <f>Feuil1!D640</f>
        <v>0</v>
      </c>
      <c r="B641" t="str">
        <f>Feuil1!B640&amp;" "&amp;Feuil1!C640</f>
        <v xml:space="preserve"> </v>
      </c>
      <c r="C641">
        <f>Feuil1!U640</f>
        <v>0</v>
      </c>
      <c r="D641">
        <f>Feuil1!I640</f>
        <v>0</v>
      </c>
      <c r="E641">
        <f>Feuil1!J640</f>
        <v>0</v>
      </c>
      <c r="F641">
        <f>Feuil1!K640</f>
        <v>0</v>
      </c>
      <c r="G641">
        <f>Feuil1!N640</f>
        <v>0</v>
      </c>
      <c r="H641">
        <f>Feuil1!E640</f>
        <v>0</v>
      </c>
      <c r="I641" s="23">
        <f>Feuil1!P640</f>
        <v>0</v>
      </c>
      <c r="J641">
        <f>Feuil1!Q640</f>
        <v>0</v>
      </c>
      <c r="K641" s="23">
        <f>Feuil1!S640</f>
        <v>0</v>
      </c>
      <c r="L641">
        <f>Feuil1!T640</f>
        <v>0</v>
      </c>
      <c r="M641" s="23">
        <f>Feuil1!H640</f>
        <v>0</v>
      </c>
      <c r="N641" t="str">
        <f t="shared" si="9"/>
        <v>Dirigeant</v>
      </c>
    </row>
    <row r="642" spans="1:14" x14ac:dyDescent="0.25">
      <c r="A642">
        <f>Feuil1!D641</f>
        <v>0</v>
      </c>
      <c r="B642" t="str">
        <f>Feuil1!B641&amp;" "&amp;Feuil1!C641</f>
        <v xml:space="preserve"> </v>
      </c>
      <c r="C642">
        <f>Feuil1!U641</f>
        <v>0</v>
      </c>
      <c r="D642">
        <f>Feuil1!I641</f>
        <v>0</v>
      </c>
      <c r="E642">
        <f>Feuil1!J641</f>
        <v>0</v>
      </c>
      <c r="F642">
        <f>Feuil1!K641</f>
        <v>0</v>
      </c>
      <c r="G642">
        <f>Feuil1!N641</f>
        <v>0</v>
      </c>
      <c r="H642">
        <f>Feuil1!E641</f>
        <v>0</v>
      </c>
      <c r="I642" s="23">
        <f>Feuil1!P641</f>
        <v>0</v>
      </c>
      <c r="J642">
        <f>Feuil1!Q641</f>
        <v>0</v>
      </c>
      <c r="K642" s="23">
        <f>Feuil1!S641</f>
        <v>0</v>
      </c>
      <c r="L642">
        <f>Feuil1!T641</f>
        <v>0</v>
      </c>
      <c r="M642" s="23">
        <f>Feuil1!H641</f>
        <v>0</v>
      </c>
      <c r="N642" t="str">
        <f t="shared" si="9"/>
        <v>Dirigeant</v>
      </c>
    </row>
    <row r="643" spans="1:14" x14ac:dyDescent="0.25">
      <c r="A643">
        <f>Feuil1!D642</f>
        <v>0</v>
      </c>
      <c r="B643" t="str">
        <f>Feuil1!B642&amp;" "&amp;Feuil1!C642</f>
        <v xml:space="preserve"> </v>
      </c>
      <c r="C643">
        <f>Feuil1!U642</f>
        <v>0</v>
      </c>
      <c r="D643">
        <f>Feuil1!I642</f>
        <v>0</v>
      </c>
      <c r="E643">
        <f>Feuil1!J642</f>
        <v>0</v>
      </c>
      <c r="F643">
        <f>Feuil1!K642</f>
        <v>0</v>
      </c>
      <c r="G643">
        <f>Feuil1!N642</f>
        <v>0</v>
      </c>
      <c r="H643">
        <f>Feuil1!E642</f>
        <v>0</v>
      </c>
      <c r="I643" s="23">
        <f>Feuil1!P642</f>
        <v>0</v>
      </c>
      <c r="J643">
        <f>Feuil1!Q642</f>
        <v>0</v>
      </c>
      <c r="K643" s="23">
        <f>Feuil1!S642</f>
        <v>0</v>
      </c>
      <c r="L643">
        <f>Feuil1!T642</f>
        <v>0</v>
      </c>
      <c r="M643" s="23">
        <f>Feuil1!H642</f>
        <v>0</v>
      </c>
      <c r="N643" t="str">
        <f t="shared" si="9"/>
        <v>Dirigeant</v>
      </c>
    </row>
    <row r="644" spans="1:14" x14ac:dyDescent="0.25">
      <c r="A644">
        <f>Feuil1!D643</f>
        <v>0</v>
      </c>
      <c r="B644" t="str">
        <f>Feuil1!B643&amp;" "&amp;Feuil1!C643</f>
        <v xml:space="preserve"> </v>
      </c>
      <c r="C644">
        <f>Feuil1!U643</f>
        <v>0</v>
      </c>
      <c r="D644">
        <f>Feuil1!I643</f>
        <v>0</v>
      </c>
      <c r="E644">
        <f>Feuil1!J643</f>
        <v>0</v>
      </c>
      <c r="F644">
        <f>Feuil1!K643</f>
        <v>0</v>
      </c>
      <c r="G644">
        <f>Feuil1!N643</f>
        <v>0</v>
      </c>
      <c r="H644">
        <f>Feuil1!E643</f>
        <v>0</v>
      </c>
      <c r="I644" s="23">
        <f>Feuil1!P643</f>
        <v>0</v>
      </c>
      <c r="J644">
        <f>Feuil1!Q643</f>
        <v>0</v>
      </c>
      <c r="K644" s="23">
        <f>Feuil1!S643</f>
        <v>0</v>
      </c>
      <c r="L644">
        <f>Feuil1!T643</f>
        <v>0</v>
      </c>
      <c r="M644" s="23">
        <f>Feuil1!H643</f>
        <v>0</v>
      </c>
      <c r="N644" t="str">
        <f t="shared" si="9"/>
        <v>Dirigeant</v>
      </c>
    </row>
    <row r="645" spans="1:14" x14ac:dyDescent="0.25">
      <c r="A645">
        <f>Feuil1!D644</f>
        <v>0</v>
      </c>
      <c r="B645" t="str">
        <f>Feuil1!B644&amp;" "&amp;Feuil1!C644</f>
        <v xml:space="preserve"> </v>
      </c>
      <c r="C645">
        <f>Feuil1!U644</f>
        <v>0</v>
      </c>
      <c r="D645">
        <f>Feuil1!I644</f>
        <v>0</v>
      </c>
      <c r="E645">
        <f>Feuil1!J644</f>
        <v>0</v>
      </c>
      <c r="F645">
        <f>Feuil1!K644</f>
        <v>0</v>
      </c>
      <c r="G645">
        <f>Feuil1!N644</f>
        <v>0</v>
      </c>
      <c r="H645">
        <f>Feuil1!E644</f>
        <v>0</v>
      </c>
      <c r="I645" s="23">
        <f>Feuil1!P644</f>
        <v>0</v>
      </c>
      <c r="J645">
        <f>Feuil1!Q644</f>
        <v>0</v>
      </c>
      <c r="K645" s="23">
        <f>Feuil1!S644</f>
        <v>0</v>
      </c>
      <c r="L645">
        <f>Feuil1!T644</f>
        <v>0</v>
      </c>
      <c r="M645" s="23">
        <f>Feuil1!H644</f>
        <v>0</v>
      </c>
      <c r="N645" t="str">
        <f t="shared" ref="N645:N708" si="10">IF(H645="T","Compétition",IF(H645="P","Loisir","Dirigeant"))</f>
        <v>Dirigeant</v>
      </c>
    </row>
    <row r="646" spans="1:14" x14ac:dyDescent="0.25">
      <c r="A646">
        <f>Feuil1!D645</f>
        <v>0</v>
      </c>
      <c r="B646" t="str">
        <f>Feuil1!B645&amp;" "&amp;Feuil1!C645</f>
        <v xml:space="preserve"> </v>
      </c>
      <c r="C646">
        <f>Feuil1!U645</f>
        <v>0</v>
      </c>
      <c r="D646">
        <f>Feuil1!I645</f>
        <v>0</v>
      </c>
      <c r="E646">
        <f>Feuil1!J645</f>
        <v>0</v>
      </c>
      <c r="F646">
        <f>Feuil1!K645</f>
        <v>0</v>
      </c>
      <c r="G646">
        <f>Feuil1!N645</f>
        <v>0</v>
      </c>
      <c r="H646">
        <f>Feuil1!E645</f>
        <v>0</v>
      </c>
      <c r="I646" s="23">
        <f>Feuil1!P645</f>
        <v>0</v>
      </c>
      <c r="J646">
        <f>Feuil1!Q645</f>
        <v>0</v>
      </c>
      <c r="K646" s="23">
        <f>Feuil1!S645</f>
        <v>0</v>
      </c>
      <c r="L646">
        <f>Feuil1!T645</f>
        <v>0</v>
      </c>
      <c r="M646" s="23">
        <f>Feuil1!H645</f>
        <v>0</v>
      </c>
      <c r="N646" t="str">
        <f t="shared" si="10"/>
        <v>Dirigeant</v>
      </c>
    </row>
    <row r="647" spans="1:14" x14ac:dyDescent="0.25">
      <c r="A647">
        <f>Feuil1!D646</f>
        <v>0</v>
      </c>
      <c r="B647" t="str">
        <f>Feuil1!B646&amp;" "&amp;Feuil1!C646</f>
        <v xml:space="preserve"> </v>
      </c>
      <c r="C647">
        <f>Feuil1!U646</f>
        <v>0</v>
      </c>
      <c r="D647">
        <f>Feuil1!I646</f>
        <v>0</v>
      </c>
      <c r="E647">
        <f>Feuil1!J646</f>
        <v>0</v>
      </c>
      <c r="F647">
        <f>Feuil1!K646</f>
        <v>0</v>
      </c>
      <c r="G647">
        <f>Feuil1!N646</f>
        <v>0</v>
      </c>
      <c r="H647">
        <f>Feuil1!E646</f>
        <v>0</v>
      </c>
      <c r="I647" s="23">
        <f>Feuil1!P646</f>
        <v>0</v>
      </c>
      <c r="J647">
        <f>Feuil1!Q646</f>
        <v>0</v>
      </c>
      <c r="K647" s="23">
        <f>Feuil1!S646</f>
        <v>0</v>
      </c>
      <c r="L647">
        <f>Feuil1!T646</f>
        <v>0</v>
      </c>
      <c r="M647" s="23">
        <f>Feuil1!H646</f>
        <v>0</v>
      </c>
      <c r="N647" t="str">
        <f t="shared" si="10"/>
        <v>Dirigeant</v>
      </c>
    </row>
    <row r="648" spans="1:14" x14ac:dyDescent="0.25">
      <c r="A648">
        <f>Feuil1!D647</f>
        <v>0</v>
      </c>
      <c r="B648" t="str">
        <f>Feuil1!B647&amp;" "&amp;Feuil1!C647</f>
        <v xml:space="preserve"> </v>
      </c>
      <c r="C648">
        <f>Feuil1!U647</f>
        <v>0</v>
      </c>
      <c r="D648">
        <f>Feuil1!I647</f>
        <v>0</v>
      </c>
      <c r="E648">
        <f>Feuil1!J647</f>
        <v>0</v>
      </c>
      <c r="F648">
        <f>Feuil1!K647</f>
        <v>0</v>
      </c>
      <c r="G648">
        <f>Feuil1!N647</f>
        <v>0</v>
      </c>
      <c r="H648">
        <f>Feuil1!E647</f>
        <v>0</v>
      </c>
      <c r="I648" s="23">
        <f>Feuil1!P647</f>
        <v>0</v>
      </c>
      <c r="J648">
        <f>Feuil1!Q647</f>
        <v>0</v>
      </c>
      <c r="K648" s="23">
        <f>Feuil1!S647</f>
        <v>0</v>
      </c>
      <c r="L648">
        <f>Feuil1!T647</f>
        <v>0</v>
      </c>
      <c r="M648" s="23">
        <f>Feuil1!H647</f>
        <v>0</v>
      </c>
      <c r="N648" t="str">
        <f t="shared" si="10"/>
        <v>Dirigeant</v>
      </c>
    </row>
    <row r="649" spans="1:14" x14ac:dyDescent="0.25">
      <c r="A649">
        <f>Feuil1!D648</f>
        <v>0</v>
      </c>
      <c r="B649" t="str">
        <f>Feuil1!B648&amp;" "&amp;Feuil1!C648</f>
        <v xml:space="preserve"> </v>
      </c>
      <c r="C649">
        <f>Feuil1!U648</f>
        <v>0</v>
      </c>
      <c r="D649">
        <f>Feuil1!I648</f>
        <v>0</v>
      </c>
      <c r="E649">
        <f>Feuil1!J648</f>
        <v>0</v>
      </c>
      <c r="F649">
        <f>Feuil1!K648</f>
        <v>0</v>
      </c>
      <c r="G649">
        <f>Feuil1!N648</f>
        <v>0</v>
      </c>
      <c r="H649">
        <f>Feuil1!E648</f>
        <v>0</v>
      </c>
      <c r="I649" s="23">
        <f>Feuil1!P648</f>
        <v>0</v>
      </c>
      <c r="J649">
        <f>Feuil1!Q648</f>
        <v>0</v>
      </c>
      <c r="K649" s="23">
        <f>Feuil1!S648</f>
        <v>0</v>
      </c>
      <c r="L649">
        <f>Feuil1!T648</f>
        <v>0</v>
      </c>
      <c r="M649" s="23">
        <f>Feuil1!H648</f>
        <v>0</v>
      </c>
      <c r="N649" t="str">
        <f t="shared" si="10"/>
        <v>Dirigeant</v>
      </c>
    </row>
    <row r="650" spans="1:14" x14ac:dyDescent="0.25">
      <c r="A650">
        <f>Feuil1!D649</f>
        <v>0</v>
      </c>
      <c r="B650" t="str">
        <f>Feuil1!B649&amp;" "&amp;Feuil1!C649</f>
        <v xml:space="preserve"> </v>
      </c>
      <c r="C650">
        <f>Feuil1!U649</f>
        <v>0</v>
      </c>
      <c r="D650">
        <f>Feuil1!I649</f>
        <v>0</v>
      </c>
      <c r="E650">
        <f>Feuil1!J649</f>
        <v>0</v>
      </c>
      <c r="F650">
        <f>Feuil1!K649</f>
        <v>0</v>
      </c>
      <c r="G650">
        <f>Feuil1!N649</f>
        <v>0</v>
      </c>
      <c r="H650">
        <f>Feuil1!E649</f>
        <v>0</v>
      </c>
      <c r="I650" s="23">
        <f>Feuil1!P649</f>
        <v>0</v>
      </c>
      <c r="J650">
        <f>Feuil1!Q649</f>
        <v>0</v>
      </c>
      <c r="K650" s="23">
        <f>Feuil1!S649</f>
        <v>0</v>
      </c>
      <c r="L650">
        <f>Feuil1!T649</f>
        <v>0</v>
      </c>
      <c r="M650" s="23">
        <f>Feuil1!H649</f>
        <v>0</v>
      </c>
      <c r="N650" t="str">
        <f t="shared" si="10"/>
        <v>Dirigeant</v>
      </c>
    </row>
    <row r="651" spans="1:14" x14ac:dyDescent="0.25">
      <c r="A651">
        <f>Feuil1!D650</f>
        <v>0</v>
      </c>
      <c r="B651" t="str">
        <f>Feuil1!B650&amp;" "&amp;Feuil1!C650</f>
        <v xml:space="preserve"> </v>
      </c>
      <c r="C651">
        <f>Feuil1!U650</f>
        <v>0</v>
      </c>
      <c r="D651">
        <f>Feuil1!I650</f>
        <v>0</v>
      </c>
      <c r="E651">
        <f>Feuil1!J650</f>
        <v>0</v>
      </c>
      <c r="F651">
        <f>Feuil1!K650</f>
        <v>0</v>
      </c>
      <c r="G651">
        <f>Feuil1!N650</f>
        <v>0</v>
      </c>
      <c r="H651">
        <f>Feuil1!E650</f>
        <v>0</v>
      </c>
      <c r="I651" s="23">
        <f>Feuil1!P650</f>
        <v>0</v>
      </c>
      <c r="J651">
        <f>Feuil1!Q650</f>
        <v>0</v>
      </c>
      <c r="K651" s="23">
        <f>Feuil1!S650</f>
        <v>0</v>
      </c>
      <c r="L651">
        <f>Feuil1!T650</f>
        <v>0</v>
      </c>
      <c r="M651" s="23">
        <f>Feuil1!H650</f>
        <v>0</v>
      </c>
      <c r="N651" t="str">
        <f t="shared" si="10"/>
        <v>Dirigeant</v>
      </c>
    </row>
    <row r="652" spans="1:14" x14ac:dyDescent="0.25">
      <c r="A652">
        <f>Feuil1!D651</f>
        <v>0</v>
      </c>
      <c r="B652" t="str">
        <f>Feuil1!B651&amp;" "&amp;Feuil1!C651</f>
        <v xml:space="preserve"> </v>
      </c>
      <c r="C652">
        <f>Feuil1!U651</f>
        <v>0</v>
      </c>
      <c r="D652">
        <f>Feuil1!I651</f>
        <v>0</v>
      </c>
      <c r="E652">
        <f>Feuil1!J651</f>
        <v>0</v>
      </c>
      <c r="F652">
        <f>Feuil1!K651</f>
        <v>0</v>
      </c>
      <c r="G652">
        <f>Feuil1!N651</f>
        <v>0</v>
      </c>
      <c r="H652">
        <f>Feuil1!E651</f>
        <v>0</v>
      </c>
      <c r="I652" s="23">
        <f>Feuil1!P651</f>
        <v>0</v>
      </c>
      <c r="J652">
        <f>Feuil1!Q651</f>
        <v>0</v>
      </c>
      <c r="K652" s="23">
        <f>Feuil1!S651</f>
        <v>0</v>
      </c>
      <c r="L652">
        <f>Feuil1!T651</f>
        <v>0</v>
      </c>
      <c r="M652" s="23">
        <f>Feuil1!H651</f>
        <v>0</v>
      </c>
      <c r="N652" t="str">
        <f t="shared" si="10"/>
        <v>Dirigeant</v>
      </c>
    </row>
    <row r="653" spans="1:14" x14ac:dyDescent="0.25">
      <c r="A653">
        <f>Feuil1!D652</f>
        <v>0</v>
      </c>
      <c r="B653" t="str">
        <f>Feuil1!B652&amp;" "&amp;Feuil1!C652</f>
        <v xml:space="preserve"> </v>
      </c>
      <c r="C653">
        <f>Feuil1!U652</f>
        <v>0</v>
      </c>
      <c r="D653">
        <f>Feuil1!I652</f>
        <v>0</v>
      </c>
      <c r="E653">
        <f>Feuil1!J652</f>
        <v>0</v>
      </c>
      <c r="F653">
        <f>Feuil1!K652</f>
        <v>0</v>
      </c>
      <c r="G653">
        <f>Feuil1!N652</f>
        <v>0</v>
      </c>
      <c r="H653">
        <f>Feuil1!E652</f>
        <v>0</v>
      </c>
      <c r="I653" s="23">
        <f>Feuil1!P652</f>
        <v>0</v>
      </c>
      <c r="J653">
        <f>Feuil1!Q652</f>
        <v>0</v>
      </c>
      <c r="K653" s="23">
        <f>Feuil1!S652</f>
        <v>0</v>
      </c>
      <c r="L653">
        <f>Feuil1!T652</f>
        <v>0</v>
      </c>
      <c r="M653" s="23">
        <f>Feuil1!H652</f>
        <v>0</v>
      </c>
      <c r="N653" t="str">
        <f t="shared" si="10"/>
        <v>Dirigeant</v>
      </c>
    </row>
    <row r="654" spans="1:14" x14ac:dyDescent="0.25">
      <c r="A654">
        <f>Feuil1!D653</f>
        <v>0</v>
      </c>
      <c r="B654" t="str">
        <f>Feuil1!B653&amp;" "&amp;Feuil1!C653</f>
        <v xml:space="preserve"> </v>
      </c>
      <c r="C654">
        <f>Feuil1!U653</f>
        <v>0</v>
      </c>
      <c r="D654">
        <f>Feuil1!I653</f>
        <v>0</v>
      </c>
      <c r="E654">
        <f>Feuil1!J653</f>
        <v>0</v>
      </c>
      <c r="F654">
        <f>Feuil1!K653</f>
        <v>0</v>
      </c>
      <c r="G654">
        <f>Feuil1!N653</f>
        <v>0</v>
      </c>
      <c r="H654">
        <f>Feuil1!E653</f>
        <v>0</v>
      </c>
      <c r="I654" s="23">
        <f>Feuil1!P653</f>
        <v>0</v>
      </c>
      <c r="J654">
        <f>Feuil1!Q653</f>
        <v>0</v>
      </c>
      <c r="K654" s="23">
        <f>Feuil1!S653</f>
        <v>0</v>
      </c>
      <c r="L654">
        <f>Feuil1!T653</f>
        <v>0</v>
      </c>
      <c r="M654" s="23">
        <f>Feuil1!H653</f>
        <v>0</v>
      </c>
      <c r="N654" t="str">
        <f t="shared" si="10"/>
        <v>Dirigeant</v>
      </c>
    </row>
    <row r="655" spans="1:14" x14ac:dyDescent="0.25">
      <c r="A655">
        <f>Feuil1!D654</f>
        <v>0</v>
      </c>
      <c r="B655" t="str">
        <f>Feuil1!B654&amp;" "&amp;Feuil1!C654</f>
        <v xml:space="preserve"> </v>
      </c>
      <c r="C655">
        <f>Feuil1!U654</f>
        <v>0</v>
      </c>
      <c r="D655">
        <f>Feuil1!I654</f>
        <v>0</v>
      </c>
      <c r="E655">
        <f>Feuil1!J654</f>
        <v>0</v>
      </c>
      <c r="F655">
        <f>Feuil1!K654</f>
        <v>0</v>
      </c>
      <c r="G655">
        <f>Feuil1!N654</f>
        <v>0</v>
      </c>
      <c r="H655">
        <f>Feuil1!E654</f>
        <v>0</v>
      </c>
      <c r="I655" s="23">
        <f>Feuil1!P654</f>
        <v>0</v>
      </c>
      <c r="J655">
        <f>Feuil1!Q654</f>
        <v>0</v>
      </c>
      <c r="K655" s="23">
        <f>Feuil1!S654</f>
        <v>0</v>
      </c>
      <c r="L655">
        <f>Feuil1!T654</f>
        <v>0</v>
      </c>
      <c r="M655" s="23">
        <f>Feuil1!H654</f>
        <v>0</v>
      </c>
      <c r="N655" t="str">
        <f t="shared" si="10"/>
        <v>Dirigeant</v>
      </c>
    </row>
    <row r="656" spans="1:14" x14ac:dyDescent="0.25">
      <c r="A656">
        <f>Feuil1!D655</f>
        <v>0</v>
      </c>
      <c r="B656" t="str">
        <f>Feuil1!B655&amp;" "&amp;Feuil1!C655</f>
        <v xml:space="preserve"> </v>
      </c>
      <c r="C656">
        <f>Feuil1!U655</f>
        <v>0</v>
      </c>
      <c r="D656">
        <f>Feuil1!I655</f>
        <v>0</v>
      </c>
      <c r="E656">
        <f>Feuil1!J655</f>
        <v>0</v>
      </c>
      <c r="F656">
        <f>Feuil1!K655</f>
        <v>0</v>
      </c>
      <c r="G656">
        <f>Feuil1!N655</f>
        <v>0</v>
      </c>
      <c r="H656">
        <f>Feuil1!E655</f>
        <v>0</v>
      </c>
      <c r="I656" s="23">
        <f>Feuil1!P655</f>
        <v>0</v>
      </c>
      <c r="J656">
        <f>Feuil1!Q655</f>
        <v>0</v>
      </c>
      <c r="K656" s="23">
        <f>Feuil1!S655</f>
        <v>0</v>
      </c>
      <c r="L656">
        <f>Feuil1!T655</f>
        <v>0</v>
      </c>
      <c r="M656" s="23">
        <f>Feuil1!H655</f>
        <v>0</v>
      </c>
      <c r="N656" t="str">
        <f t="shared" si="10"/>
        <v>Dirigeant</v>
      </c>
    </row>
    <row r="657" spans="1:14" x14ac:dyDescent="0.25">
      <c r="A657">
        <f>Feuil1!D656</f>
        <v>0</v>
      </c>
      <c r="B657" t="str">
        <f>Feuil1!B656&amp;" "&amp;Feuil1!C656</f>
        <v xml:space="preserve"> </v>
      </c>
      <c r="C657">
        <f>Feuil1!U656</f>
        <v>0</v>
      </c>
      <c r="D657">
        <f>Feuil1!I656</f>
        <v>0</v>
      </c>
      <c r="E657">
        <f>Feuil1!J656</f>
        <v>0</v>
      </c>
      <c r="F657">
        <f>Feuil1!K656</f>
        <v>0</v>
      </c>
      <c r="G657">
        <f>Feuil1!N656</f>
        <v>0</v>
      </c>
      <c r="H657">
        <f>Feuil1!E656</f>
        <v>0</v>
      </c>
      <c r="I657" s="23">
        <f>Feuil1!P656</f>
        <v>0</v>
      </c>
      <c r="J657">
        <f>Feuil1!Q656</f>
        <v>0</v>
      </c>
      <c r="K657" s="23">
        <f>Feuil1!S656</f>
        <v>0</v>
      </c>
      <c r="L657">
        <f>Feuil1!T656</f>
        <v>0</v>
      </c>
      <c r="M657" s="23">
        <f>Feuil1!H656</f>
        <v>0</v>
      </c>
      <c r="N657" t="str">
        <f t="shared" si="10"/>
        <v>Dirigeant</v>
      </c>
    </row>
    <row r="658" spans="1:14" x14ac:dyDescent="0.25">
      <c r="A658">
        <f>Feuil1!D657</f>
        <v>0</v>
      </c>
      <c r="B658" t="str">
        <f>Feuil1!B657&amp;" "&amp;Feuil1!C657</f>
        <v xml:space="preserve"> </v>
      </c>
      <c r="C658">
        <f>Feuil1!U657</f>
        <v>0</v>
      </c>
      <c r="D658">
        <f>Feuil1!I657</f>
        <v>0</v>
      </c>
      <c r="E658">
        <f>Feuil1!J657</f>
        <v>0</v>
      </c>
      <c r="F658">
        <f>Feuil1!K657</f>
        <v>0</v>
      </c>
      <c r="G658">
        <f>Feuil1!N657</f>
        <v>0</v>
      </c>
      <c r="H658">
        <f>Feuil1!E657</f>
        <v>0</v>
      </c>
      <c r="I658" s="23">
        <f>Feuil1!P657</f>
        <v>0</v>
      </c>
      <c r="J658">
        <f>Feuil1!Q657</f>
        <v>0</v>
      </c>
      <c r="K658" s="23">
        <f>Feuil1!S657</f>
        <v>0</v>
      </c>
      <c r="L658">
        <f>Feuil1!T657</f>
        <v>0</v>
      </c>
      <c r="M658" s="23">
        <f>Feuil1!H657</f>
        <v>0</v>
      </c>
      <c r="N658" t="str">
        <f t="shared" si="10"/>
        <v>Dirigeant</v>
      </c>
    </row>
    <row r="659" spans="1:14" x14ac:dyDescent="0.25">
      <c r="A659">
        <f>Feuil1!D658</f>
        <v>0</v>
      </c>
      <c r="B659" t="str">
        <f>Feuil1!B658&amp;" "&amp;Feuil1!C658</f>
        <v xml:space="preserve"> </v>
      </c>
      <c r="C659">
        <f>Feuil1!U658</f>
        <v>0</v>
      </c>
      <c r="D659">
        <f>Feuil1!I658</f>
        <v>0</v>
      </c>
      <c r="E659">
        <f>Feuil1!J658</f>
        <v>0</v>
      </c>
      <c r="F659">
        <f>Feuil1!K658</f>
        <v>0</v>
      </c>
      <c r="G659">
        <f>Feuil1!N658</f>
        <v>0</v>
      </c>
      <c r="H659">
        <f>Feuil1!E658</f>
        <v>0</v>
      </c>
      <c r="I659" s="23">
        <f>Feuil1!P658</f>
        <v>0</v>
      </c>
      <c r="J659">
        <f>Feuil1!Q658</f>
        <v>0</v>
      </c>
      <c r="K659" s="23">
        <f>Feuil1!S658</f>
        <v>0</v>
      </c>
      <c r="L659">
        <f>Feuil1!T658</f>
        <v>0</v>
      </c>
      <c r="M659" s="23">
        <f>Feuil1!H658</f>
        <v>0</v>
      </c>
      <c r="N659" t="str">
        <f t="shared" si="10"/>
        <v>Dirigeant</v>
      </c>
    </row>
    <row r="660" spans="1:14" x14ac:dyDescent="0.25">
      <c r="A660">
        <f>Feuil1!D659</f>
        <v>0</v>
      </c>
      <c r="B660" t="str">
        <f>Feuil1!B659&amp;" "&amp;Feuil1!C659</f>
        <v xml:space="preserve"> </v>
      </c>
      <c r="C660">
        <f>Feuil1!U659</f>
        <v>0</v>
      </c>
      <c r="D660">
        <f>Feuil1!I659</f>
        <v>0</v>
      </c>
      <c r="E660">
        <f>Feuil1!J659</f>
        <v>0</v>
      </c>
      <c r="F660">
        <f>Feuil1!K659</f>
        <v>0</v>
      </c>
      <c r="G660">
        <f>Feuil1!N659</f>
        <v>0</v>
      </c>
      <c r="H660">
        <f>Feuil1!E659</f>
        <v>0</v>
      </c>
      <c r="I660" s="23">
        <f>Feuil1!P659</f>
        <v>0</v>
      </c>
      <c r="J660">
        <f>Feuil1!Q659</f>
        <v>0</v>
      </c>
      <c r="K660" s="23">
        <f>Feuil1!S659</f>
        <v>0</v>
      </c>
      <c r="L660">
        <f>Feuil1!T659</f>
        <v>0</v>
      </c>
      <c r="M660" s="23">
        <f>Feuil1!H659</f>
        <v>0</v>
      </c>
      <c r="N660" t="str">
        <f t="shared" si="10"/>
        <v>Dirigeant</v>
      </c>
    </row>
    <row r="661" spans="1:14" x14ac:dyDescent="0.25">
      <c r="A661">
        <f>Feuil1!D660</f>
        <v>0</v>
      </c>
      <c r="B661" t="str">
        <f>Feuil1!B660&amp;" "&amp;Feuil1!C660</f>
        <v xml:space="preserve"> </v>
      </c>
      <c r="C661">
        <f>Feuil1!U660</f>
        <v>0</v>
      </c>
      <c r="D661">
        <f>Feuil1!I660</f>
        <v>0</v>
      </c>
      <c r="E661">
        <f>Feuil1!J660</f>
        <v>0</v>
      </c>
      <c r="F661">
        <f>Feuil1!K660</f>
        <v>0</v>
      </c>
      <c r="G661">
        <f>Feuil1!N660</f>
        <v>0</v>
      </c>
      <c r="H661">
        <f>Feuil1!E660</f>
        <v>0</v>
      </c>
      <c r="I661" s="23">
        <f>Feuil1!P660</f>
        <v>0</v>
      </c>
      <c r="J661">
        <f>Feuil1!Q660</f>
        <v>0</v>
      </c>
      <c r="K661" s="23">
        <f>Feuil1!S660</f>
        <v>0</v>
      </c>
      <c r="L661">
        <f>Feuil1!T660</f>
        <v>0</v>
      </c>
      <c r="M661" s="23">
        <f>Feuil1!H660</f>
        <v>0</v>
      </c>
      <c r="N661" t="str">
        <f t="shared" si="10"/>
        <v>Dirigeant</v>
      </c>
    </row>
    <row r="662" spans="1:14" x14ac:dyDescent="0.25">
      <c r="A662">
        <f>Feuil1!D661</f>
        <v>0</v>
      </c>
      <c r="B662" t="str">
        <f>Feuil1!B661&amp;" "&amp;Feuil1!C661</f>
        <v xml:space="preserve"> </v>
      </c>
      <c r="C662">
        <f>Feuil1!U661</f>
        <v>0</v>
      </c>
      <c r="D662">
        <f>Feuil1!I661</f>
        <v>0</v>
      </c>
      <c r="E662">
        <f>Feuil1!J661</f>
        <v>0</v>
      </c>
      <c r="F662">
        <f>Feuil1!K661</f>
        <v>0</v>
      </c>
      <c r="G662">
        <f>Feuil1!N661</f>
        <v>0</v>
      </c>
      <c r="H662">
        <f>Feuil1!E661</f>
        <v>0</v>
      </c>
      <c r="I662" s="23">
        <f>Feuil1!P661</f>
        <v>0</v>
      </c>
      <c r="J662">
        <f>Feuil1!Q661</f>
        <v>0</v>
      </c>
      <c r="K662" s="23">
        <f>Feuil1!S661</f>
        <v>0</v>
      </c>
      <c r="L662">
        <f>Feuil1!T661</f>
        <v>0</v>
      </c>
      <c r="M662" s="23">
        <f>Feuil1!H661</f>
        <v>0</v>
      </c>
      <c r="N662" t="str">
        <f t="shared" si="10"/>
        <v>Dirigeant</v>
      </c>
    </row>
    <row r="663" spans="1:14" x14ac:dyDescent="0.25">
      <c r="A663">
        <f>Feuil1!D662</f>
        <v>0</v>
      </c>
      <c r="B663" t="str">
        <f>Feuil1!B662&amp;" "&amp;Feuil1!C662</f>
        <v xml:space="preserve"> </v>
      </c>
      <c r="C663">
        <f>Feuil1!U662</f>
        <v>0</v>
      </c>
      <c r="D663">
        <f>Feuil1!I662</f>
        <v>0</v>
      </c>
      <c r="E663">
        <f>Feuil1!J662</f>
        <v>0</v>
      </c>
      <c r="F663">
        <f>Feuil1!K662</f>
        <v>0</v>
      </c>
      <c r="G663">
        <f>Feuil1!N662</f>
        <v>0</v>
      </c>
      <c r="H663">
        <f>Feuil1!E662</f>
        <v>0</v>
      </c>
      <c r="I663" s="23">
        <f>Feuil1!P662</f>
        <v>0</v>
      </c>
      <c r="J663">
        <f>Feuil1!Q662</f>
        <v>0</v>
      </c>
      <c r="K663" s="23">
        <f>Feuil1!S662</f>
        <v>0</v>
      </c>
      <c r="L663">
        <f>Feuil1!T662</f>
        <v>0</v>
      </c>
      <c r="M663" s="23">
        <f>Feuil1!H662</f>
        <v>0</v>
      </c>
      <c r="N663" t="str">
        <f t="shared" si="10"/>
        <v>Dirigeant</v>
      </c>
    </row>
    <row r="664" spans="1:14" x14ac:dyDescent="0.25">
      <c r="A664">
        <f>Feuil1!D663</f>
        <v>0</v>
      </c>
      <c r="B664" t="str">
        <f>Feuil1!B663&amp;" "&amp;Feuil1!C663</f>
        <v xml:space="preserve"> </v>
      </c>
      <c r="C664">
        <f>Feuil1!U663</f>
        <v>0</v>
      </c>
      <c r="D664">
        <f>Feuil1!I663</f>
        <v>0</v>
      </c>
      <c r="E664">
        <f>Feuil1!J663</f>
        <v>0</v>
      </c>
      <c r="F664">
        <f>Feuil1!K663</f>
        <v>0</v>
      </c>
      <c r="G664">
        <f>Feuil1!N663</f>
        <v>0</v>
      </c>
      <c r="H664">
        <f>Feuil1!E663</f>
        <v>0</v>
      </c>
      <c r="I664" s="23">
        <f>Feuil1!P663</f>
        <v>0</v>
      </c>
      <c r="J664">
        <f>Feuil1!Q663</f>
        <v>0</v>
      </c>
      <c r="K664" s="23">
        <f>Feuil1!S663</f>
        <v>0</v>
      </c>
      <c r="L664">
        <f>Feuil1!T663</f>
        <v>0</v>
      </c>
      <c r="M664" s="23">
        <f>Feuil1!H663</f>
        <v>0</v>
      </c>
      <c r="N664" t="str">
        <f t="shared" si="10"/>
        <v>Dirigeant</v>
      </c>
    </row>
    <row r="665" spans="1:14" x14ac:dyDescent="0.25">
      <c r="A665">
        <f>Feuil1!D664</f>
        <v>0</v>
      </c>
      <c r="B665" t="str">
        <f>Feuil1!B664&amp;" "&amp;Feuil1!C664</f>
        <v xml:space="preserve"> </v>
      </c>
      <c r="C665">
        <f>Feuil1!U664</f>
        <v>0</v>
      </c>
      <c r="D665">
        <f>Feuil1!I664</f>
        <v>0</v>
      </c>
      <c r="E665">
        <f>Feuil1!J664</f>
        <v>0</v>
      </c>
      <c r="F665">
        <f>Feuil1!K664</f>
        <v>0</v>
      </c>
      <c r="G665">
        <f>Feuil1!N664</f>
        <v>0</v>
      </c>
      <c r="H665">
        <f>Feuil1!E664</f>
        <v>0</v>
      </c>
      <c r="I665" s="23">
        <f>Feuil1!P664</f>
        <v>0</v>
      </c>
      <c r="J665">
        <f>Feuil1!Q664</f>
        <v>0</v>
      </c>
      <c r="K665" s="23">
        <f>Feuil1!S664</f>
        <v>0</v>
      </c>
      <c r="L665">
        <f>Feuil1!T664</f>
        <v>0</v>
      </c>
      <c r="M665" s="23">
        <f>Feuil1!H664</f>
        <v>0</v>
      </c>
      <c r="N665" t="str">
        <f t="shared" si="10"/>
        <v>Dirigeant</v>
      </c>
    </row>
    <row r="666" spans="1:14" x14ac:dyDescent="0.25">
      <c r="A666">
        <f>Feuil1!D665</f>
        <v>0</v>
      </c>
      <c r="B666" t="str">
        <f>Feuil1!B665&amp;" "&amp;Feuil1!C665</f>
        <v xml:space="preserve"> </v>
      </c>
      <c r="C666">
        <f>Feuil1!U665</f>
        <v>0</v>
      </c>
      <c r="D666">
        <f>Feuil1!I665</f>
        <v>0</v>
      </c>
      <c r="E666">
        <f>Feuil1!J665</f>
        <v>0</v>
      </c>
      <c r="F666">
        <f>Feuil1!K665</f>
        <v>0</v>
      </c>
      <c r="G666">
        <f>Feuil1!N665</f>
        <v>0</v>
      </c>
      <c r="H666">
        <f>Feuil1!E665</f>
        <v>0</v>
      </c>
      <c r="I666" s="23">
        <f>Feuil1!P665</f>
        <v>0</v>
      </c>
      <c r="J666">
        <f>Feuil1!Q665</f>
        <v>0</v>
      </c>
      <c r="K666" s="23">
        <f>Feuil1!S665</f>
        <v>0</v>
      </c>
      <c r="L666">
        <f>Feuil1!T665</f>
        <v>0</v>
      </c>
      <c r="M666" s="23">
        <f>Feuil1!H665</f>
        <v>0</v>
      </c>
      <c r="N666" t="str">
        <f t="shared" si="10"/>
        <v>Dirigeant</v>
      </c>
    </row>
    <row r="667" spans="1:14" x14ac:dyDescent="0.25">
      <c r="A667">
        <f>Feuil1!D666</f>
        <v>0</v>
      </c>
      <c r="B667" t="str">
        <f>Feuil1!B666&amp;" "&amp;Feuil1!C666</f>
        <v xml:space="preserve"> </v>
      </c>
      <c r="C667">
        <f>Feuil1!U666</f>
        <v>0</v>
      </c>
      <c r="D667">
        <f>Feuil1!I666</f>
        <v>0</v>
      </c>
      <c r="E667">
        <f>Feuil1!J666</f>
        <v>0</v>
      </c>
      <c r="F667">
        <f>Feuil1!K666</f>
        <v>0</v>
      </c>
      <c r="G667">
        <f>Feuil1!N666</f>
        <v>0</v>
      </c>
      <c r="H667">
        <f>Feuil1!E666</f>
        <v>0</v>
      </c>
      <c r="I667" s="23">
        <f>Feuil1!P666</f>
        <v>0</v>
      </c>
      <c r="J667">
        <f>Feuil1!Q666</f>
        <v>0</v>
      </c>
      <c r="K667" s="23">
        <f>Feuil1!S666</f>
        <v>0</v>
      </c>
      <c r="L667">
        <f>Feuil1!T666</f>
        <v>0</v>
      </c>
      <c r="M667" s="23">
        <f>Feuil1!H666</f>
        <v>0</v>
      </c>
      <c r="N667" t="str">
        <f t="shared" si="10"/>
        <v>Dirigeant</v>
      </c>
    </row>
    <row r="668" spans="1:14" x14ac:dyDescent="0.25">
      <c r="A668">
        <f>Feuil1!D667</f>
        <v>0</v>
      </c>
      <c r="B668" t="str">
        <f>Feuil1!B667&amp;" "&amp;Feuil1!C667</f>
        <v xml:space="preserve"> </v>
      </c>
      <c r="C668">
        <f>Feuil1!U667</f>
        <v>0</v>
      </c>
      <c r="D668">
        <f>Feuil1!I667</f>
        <v>0</v>
      </c>
      <c r="E668">
        <f>Feuil1!J667</f>
        <v>0</v>
      </c>
      <c r="F668">
        <f>Feuil1!K667</f>
        <v>0</v>
      </c>
      <c r="G668">
        <f>Feuil1!N667</f>
        <v>0</v>
      </c>
      <c r="H668">
        <f>Feuil1!E667</f>
        <v>0</v>
      </c>
      <c r="I668" s="23">
        <f>Feuil1!P667</f>
        <v>0</v>
      </c>
      <c r="J668">
        <f>Feuil1!Q667</f>
        <v>0</v>
      </c>
      <c r="K668" s="23">
        <f>Feuil1!S667</f>
        <v>0</v>
      </c>
      <c r="L668">
        <f>Feuil1!T667</f>
        <v>0</v>
      </c>
      <c r="M668" s="23">
        <f>Feuil1!H667</f>
        <v>0</v>
      </c>
      <c r="N668" t="str">
        <f t="shared" si="10"/>
        <v>Dirigeant</v>
      </c>
    </row>
    <row r="669" spans="1:14" x14ac:dyDescent="0.25">
      <c r="A669">
        <f>Feuil1!D668</f>
        <v>0</v>
      </c>
      <c r="B669" t="str">
        <f>Feuil1!B668&amp;" "&amp;Feuil1!C668</f>
        <v xml:space="preserve"> </v>
      </c>
      <c r="C669">
        <f>Feuil1!U668</f>
        <v>0</v>
      </c>
      <c r="D669">
        <f>Feuil1!I668</f>
        <v>0</v>
      </c>
      <c r="E669">
        <f>Feuil1!J668</f>
        <v>0</v>
      </c>
      <c r="F669">
        <f>Feuil1!K668</f>
        <v>0</v>
      </c>
      <c r="G669">
        <f>Feuil1!N668</f>
        <v>0</v>
      </c>
      <c r="H669">
        <f>Feuil1!E668</f>
        <v>0</v>
      </c>
      <c r="I669" s="23">
        <f>Feuil1!P668</f>
        <v>0</v>
      </c>
      <c r="J669">
        <f>Feuil1!Q668</f>
        <v>0</v>
      </c>
      <c r="K669" s="23">
        <f>Feuil1!S668</f>
        <v>0</v>
      </c>
      <c r="L669">
        <f>Feuil1!T668</f>
        <v>0</v>
      </c>
      <c r="M669" s="23">
        <f>Feuil1!H668</f>
        <v>0</v>
      </c>
      <c r="N669" t="str">
        <f t="shared" si="10"/>
        <v>Dirigeant</v>
      </c>
    </row>
    <row r="670" spans="1:14" x14ac:dyDescent="0.25">
      <c r="A670">
        <f>Feuil1!D669</f>
        <v>0</v>
      </c>
      <c r="B670" t="str">
        <f>Feuil1!B669&amp;" "&amp;Feuil1!C669</f>
        <v xml:space="preserve"> </v>
      </c>
      <c r="C670">
        <f>Feuil1!U669</f>
        <v>0</v>
      </c>
      <c r="D670">
        <f>Feuil1!I669</f>
        <v>0</v>
      </c>
      <c r="E670">
        <f>Feuil1!J669</f>
        <v>0</v>
      </c>
      <c r="F670">
        <f>Feuil1!K669</f>
        <v>0</v>
      </c>
      <c r="G670">
        <f>Feuil1!N669</f>
        <v>0</v>
      </c>
      <c r="H670">
        <f>Feuil1!E669</f>
        <v>0</v>
      </c>
      <c r="I670" s="23">
        <f>Feuil1!P669</f>
        <v>0</v>
      </c>
      <c r="J670">
        <f>Feuil1!Q669</f>
        <v>0</v>
      </c>
      <c r="K670" s="23">
        <f>Feuil1!S669</f>
        <v>0</v>
      </c>
      <c r="L670">
        <f>Feuil1!T669</f>
        <v>0</v>
      </c>
      <c r="M670" s="23">
        <f>Feuil1!H669</f>
        <v>0</v>
      </c>
      <c r="N670" t="str">
        <f t="shared" si="10"/>
        <v>Dirigeant</v>
      </c>
    </row>
    <row r="671" spans="1:14" x14ac:dyDescent="0.25">
      <c r="A671">
        <f>Feuil1!D670</f>
        <v>0</v>
      </c>
      <c r="B671" t="str">
        <f>Feuil1!B670&amp;" "&amp;Feuil1!C670</f>
        <v xml:space="preserve"> </v>
      </c>
      <c r="C671">
        <f>Feuil1!U670</f>
        <v>0</v>
      </c>
      <c r="D671">
        <f>Feuil1!I670</f>
        <v>0</v>
      </c>
      <c r="E671">
        <f>Feuil1!J670</f>
        <v>0</v>
      </c>
      <c r="F671">
        <f>Feuil1!K670</f>
        <v>0</v>
      </c>
      <c r="G671">
        <f>Feuil1!N670</f>
        <v>0</v>
      </c>
      <c r="H671">
        <f>Feuil1!E670</f>
        <v>0</v>
      </c>
      <c r="I671" s="23">
        <f>Feuil1!P670</f>
        <v>0</v>
      </c>
      <c r="J671">
        <f>Feuil1!Q670</f>
        <v>0</v>
      </c>
      <c r="K671" s="23">
        <f>Feuil1!S670</f>
        <v>0</v>
      </c>
      <c r="L671">
        <f>Feuil1!T670</f>
        <v>0</v>
      </c>
      <c r="M671" s="23">
        <f>Feuil1!H670</f>
        <v>0</v>
      </c>
      <c r="N671" t="str">
        <f t="shared" si="10"/>
        <v>Dirigeant</v>
      </c>
    </row>
    <row r="672" spans="1:14" x14ac:dyDescent="0.25">
      <c r="A672">
        <f>Feuil1!D671</f>
        <v>0</v>
      </c>
      <c r="B672" t="str">
        <f>Feuil1!B671&amp;" "&amp;Feuil1!C671</f>
        <v xml:space="preserve"> </v>
      </c>
      <c r="C672">
        <f>Feuil1!U671</f>
        <v>0</v>
      </c>
      <c r="D672">
        <f>Feuil1!I671</f>
        <v>0</v>
      </c>
      <c r="E672">
        <f>Feuil1!J671</f>
        <v>0</v>
      </c>
      <c r="F672">
        <f>Feuil1!K671</f>
        <v>0</v>
      </c>
      <c r="G672">
        <f>Feuil1!N671</f>
        <v>0</v>
      </c>
      <c r="H672">
        <f>Feuil1!E671</f>
        <v>0</v>
      </c>
      <c r="I672" s="23">
        <f>Feuil1!P671</f>
        <v>0</v>
      </c>
      <c r="J672">
        <f>Feuil1!Q671</f>
        <v>0</v>
      </c>
      <c r="K672" s="23">
        <f>Feuil1!S671</f>
        <v>0</v>
      </c>
      <c r="L672">
        <f>Feuil1!T671</f>
        <v>0</v>
      </c>
      <c r="M672" s="23">
        <f>Feuil1!H671</f>
        <v>0</v>
      </c>
      <c r="N672" t="str">
        <f t="shared" si="10"/>
        <v>Dirigeant</v>
      </c>
    </row>
    <row r="673" spans="1:14" x14ac:dyDescent="0.25">
      <c r="A673">
        <f>Feuil1!D672</f>
        <v>0</v>
      </c>
      <c r="B673" t="str">
        <f>Feuil1!B672&amp;" "&amp;Feuil1!C672</f>
        <v xml:space="preserve"> </v>
      </c>
      <c r="C673">
        <f>Feuil1!U672</f>
        <v>0</v>
      </c>
      <c r="D673">
        <f>Feuil1!I672</f>
        <v>0</v>
      </c>
      <c r="E673">
        <f>Feuil1!J672</f>
        <v>0</v>
      </c>
      <c r="F673">
        <f>Feuil1!K672</f>
        <v>0</v>
      </c>
      <c r="G673">
        <f>Feuil1!N672</f>
        <v>0</v>
      </c>
      <c r="H673">
        <f>Feuil1!E672</f>
        <v>0</v>
      </c>
      <c r="I673" s="23">
        <f>Feuil1!P672</f>
        <v>0</v>
      </c>
      <c r="J673">
        <f>Feuil1!Q672</f>
        <v>0</v>
      </c>
      <c r="K673" s="23">
        <f>Feuil1!S672</f>
        <v>0</v>
      </c>
      <c r="L673">
        <f>Feuil1!T672</f>
        <v>0</v>
      </c>
      <c r="M673" s="23">
        <f>Feuil1!H672</f>
        <v>0</v>
      </c>
      <c r="N673" t="str">
        <f t="shared" si="10"/>
        <v>Dirigeant</v>
      </c>
    </row>
    <row r="674" spans="1:14" x14ac:dyDescent="0.25">
      <c r="A674">
        <f>Feuil1!D673</f>
        <v>0</v>
      </c>
      <c r="B674" t="str">
        <f>Feuil1!B673&amp;" "&amp;Feuil1!C673</f>
        <v xml:space="preserve"> </v>
      </c>
      <c r="C674">
        <f>Feuil1!U673</f>
        <v>0</v>
      </c>
      <c r="D674">
        <f>Feuil1!I673</f>
        <v>0</v>
      </c>
      <c r="E674">
        <f>Feuil1!J673</f>
        <v>0</v>
      </c>
      <c r="F674">
        <f>Feuil1!K673</f>
        <v>0</v>
      </c>
      <c r="G674">
        <f>Feuil1!N673</f>
        <v>0</v>
      </c>
      <c r="H674">
        <f>Feuil1!E673</f>
        <v>0</v>
      </c>
      <c r="I674" s="23">
        <f>Feuil1!P673</f>
        <v>0</v>
      </c>
      <c r="J674">
        <f>Feuil1!Q673</f>
        <v>0</v>
      </c>
      <c r="K674" s="23">
        <f>Feuil1!S673</f>
        <v>0</v>
      </c>
      <c r="L674">
        <f>Feuil1!T673</f>
        <v>0</v>
      </c>
      <c r="M674" s="23">
        <f>Feuil1!H673</f>
        <v>0</v>
      </c>
      <c r="N674" t="str">
        <f t="shared" si="10"/>
        <v>Dirigeant</v>
      </c>
    </row>
    <row r="675" spans="1:14" x14ac:dyDescent="0.25">
      <c r="A675">
        <f>Feuil1!D674</f>
        <v>0</v>
      </c>
      <c r="B675" t="str">
        <f>Feuil1!B674&amp;" "&amp;Feuil1!C674</f>
        <v xml:space="preserve"> </v>
      </c>
      <c r="C675">
        <f>Feuil1!U674</f>
        <v>0</v>
      </c>
      <c r="D675">
        <f>Feuil1!I674</f>
        <v>0</v>
      </c>
      <c r="E675">
        <f>Feuil1!J674</f>
        <v>0</v>
      </c>
      <c r="F675">
        <f>Feuil1!K674</f>
        <v>0</v>
      </c>
      <c r="G675">
        <f>Feuil1!N674</f>
        <v>0</v>
      </c>
      <c r="H675">
        <f>Feuil1!E674</f>
        <v>0</v>
      </c>
      <c r="I675" s="23">
        <f>Feuil1!P674</f>
        <v>0</v>
      </c>
      <c r="J675">
        <f>Feuil1!Q674</f>
        <v>0</v>
      </c>
      <c r="K675" s="23">
        <f>Feuil1!S674</f>
        <v>0</v>
      </c>
      <c r="L675">
        <f>Feuil1!T674</f>
        <v>0</v>
      </c>
      <c r="M675" s="23">
        <f>Feuil1!H674</f>
        <v>0</v>
      </c>
      <c r="N675" t="str">
        <f t="shared" si="10"/>
        <v>Dirigeant</v>
      </c>
    </row>
    <row r="676" spans="1:14" x14ac:dyDescent="0.25">
      <c r="A676">
        <f>Feuil1!D675</f>
        <v>0</v>
      </c>
      <c r="B676" t="str">
        <f>Feuil1!B675&amp;" "&amp;Feuil1!C675</f>
        <v xml:space="preserve"> </v>
      </c>
      <c r="C676">
        <f>Feuil1!U675</f>
        <v>0</v>
      </c>
      <c r="D676">
        <f>Feuil1!I675</f>
        <v>0</v>
      </c>
      <c r="E676">
        <f>Feuil1!J675</f>
        <v>0</v>
      </c>
      <c r="F676">
        <f>Feuil1!K675</f>
        <v>0</v>
      </c>
      <c r="G676">
        <f>Feuil1!N675</f>
        <v>0</v>
      </c>
      <c r="H676">
        <f>Feuil1!E675</f>
        <v>0</v>
      </c>
      <c r="I676" s="23">
        <f>Feuil1!P675</f>
        <v>0</v>
      </c>
      <c r="J676">
        <f>Feuil1!Q675</f>
        <v>0</v>
      </c>
      <c r="K676" s="23">
        <f>Feuil1!S675</f>
        <v>0</v>
      </c>
      <c r="L676">
        <f>Feuil1!T675</f>
        <v>0</v>
      </c>
      <c r="M676" s="23">
        <f>Feuil1!H675</f>
        <v>0</v>
      </c>
      <c r="N676" t="str">
        <f t="shared" si="10"/>
        <v>Dirigeant</v>
      </c>
    </row>
    <row r="677" spans="1:14" x14ac:dyDescent="0.25">
      <c r="A677">
        <f>Feuil1!D676</f>
        <v>0</v>
      </c>
      <c r="B677" t="str">
        <f>Feuil1!B676&amp;" "&amp;Feuil1!C676</f>
        <v xml:space="preserve"> </v>
      </c>
      <c r="C677">
        <f>Feuil1!U676</f>
        <v>0</v>
      </c>
      <c r="D677">
        <f>Feuil1!I676</f>
        <v>0</v>
      </c>
      <c r="E677">
        <f>Feuil1!J676</f>
        <v>0</v>
      </c>
      <c r="F677">
        <f>Feuil1!K676</f>
        <v>0</v>
      </c>
      <c r="G677">
        <f>Feuil1!N676</f>
        <v>0</v>
      </c>
      <c r="H677">
        <f>Feuil1!E676</f>
        <v>0</v>
      </c>
      <c r="I677" s="23">
        <f>Feuil1!P676</f>
        <v>0</v>
      </c>
      <c r="J677">
        <f>Feuil1!Q676</f>
        <v>0</v>
      </c>
      <c r="K677" s="23">
        <f>Feuil1!S676</f>
        <v>0</v>
      </c>
      <c r="L677">
        <f>Feuil1!T676</f>
        <v>0</v>
      </c>
      <c r="M677" s="23">
        <f>Feuil1!H676</f>
        <v>0</v>
      </c>
      <c r="N677" t="str">
        <f t="shared" si="10"/>
        <v>Dirigeant</v>
      </c>
    </row>
    <row r="678" spans="1:14" x14ac:dyDescent="0.25">
      <c r="A678">
        <f>Feuil1!D677</f>
        <v>0</v>
      </c>
      <c r="B678" t="str">
        <f>Feuil1!B677&amp;" "&amp;Feuil1!C677</f>
        <v xml:space="preserve"> </v>
      </c>
      <c r="C678">
        <f>Feuil1!U677</f>
        <v>0</v>
      </c>
      <c r="D678">
        <f>Feuil1!I677</f>
        <v>0</v>
      </c>
      <c r="E678">
        <f>Feuil1!J677</f>
        <v>0</v>
      </c>
      <c r="F678">
        <f>Feuil1!K677</f>
        <v>0</v>
      </c>
      <c r="G678">
        <f>Feuil1!N677</f>
        <v>0</v>
      </c>
      <c r="H678">
        <f>Feuil1!E677</f>
        <v>0</v>
      </c>
      <c r="I678" s="23">
        <f>Feuil1!P677</f>
        <v>0</v>
      </c>
      <c r="J678">
        <f>Feuil1!Q677</f>
        <v>0</v>
      </c>
      <c r="K678" s="23">
        <f>Feuil1!S677</f>
        <v>0</v>
      </c>
      <c r="L678">
        <f>Feuil1!T677</f>
        <v>0</v>
      </c>
      <c r="M678" s="23">
        <f>Feuil1!H677</f>
        <v>0</v>
      </c>
      <c r="N678" t="str">
        <f t="shared" si="10"/>
        <v>Dirigeant</v>
      </c>
    </row>
    <row r="679" spans="1:14" x14ac:dyDescent="0.25">
      <c r="A679">
        <f>Feuil1!D678</f>
        <v>0</v>
      </c>
      <c r="B679" t="str">
        <f>Feuil1!B678&amp;" "&amp;Feuil1!C678</f>
        <v xml:space="preserve"> </v>
      </c>
      <c r="C679">
        <f>Feuil1!U678</f>
        <v>0</v>
      </c>
      <c r="D679">
        <f>Feuil1!I678</f>
        <v>0</v>
      </c>
      <c r="E679">
        <f>Feuil1!J678</f>
        <v>0</v>
      </c>
      <c r="F679">
        <f>Feuil1!K678</f>
        <v>0</v>
      </c>
      <c r="G679">
        <f>Feuil1!N678</f>
        <v>0</v>
      </c>
      <c r="H679">
        <f>Feuil1!E678</f>
        <v>0</v>
      </c>
      <c r="I679" s="23">
        <f>Feuil1!P678</f>
        <v>0</v>
      </c>
      <c r="J679">
        <f>Feuil1!Q678</f>
        <v>0</v>
      </c>
      <c r="K679" s="23">
        <f>Feuil1!S678</f>
        <v>0</v>
      </c>
      <c r="L679">
        <f>Feuil1!T678</f>
        <v>0</v>
      </c>
      <c r="M679" s="23">
        <f>Feuil1!H678</f>
        <v>0</v>
      </c>
      <c r="N679" t="str">
        <f t="shared" si="10"/>
        <v>Dirigeant</v>
      </c>
    </row>
    <row r="680" spans="1:14" x14ac:dyDescent="0.25">
      <c r="A680">
        <f>Feuil1!D679</f>
        <v>0</v>
      </c>
      <c r="B680" t="str">
        <f>Feuil1!B679&amp;" "&amp;Feuil1!C679</f>
        <v xml:space="preserve"> </v>
      </c>
      <c r="C680">
        <f>Feuil1!U679</f>
        <v>0</v>
      </c>
      <c r="D680">
        <f>Feuil1!I679</f>
        <v>0</v>
      </c>
      <c r="E680">
        <f>Feuil1!J679</f>
        <v>0</v>
      </c>
      <c r="F680">
        <f>Feuil1!K679</f>
        <v>0</v>
      </c>
      <c r="G680">
        <f>Feuil1!N679</f>
        <v>0</v>
      </c>
      <c r="H680">
        <f>Feuil1!E679</f>
        <v>0</v>
      </c>
      <c r="I680" s="23">
        <f>Feuil1!P679</f>
        <v>0</v>
      </c>
      <c r="J680">
        <f>Feuil1!Q679</f>
        <v>0</v>
      </c>
      <c r="K680" s="23">
        <f>Feuil1!S679</f>
        <v>0</v>
      </c>
      <c r="L680">
        <f>Feuil1!T679</f>
        <v>0</v>
      </c>
      <c r="M680" s="23">
        <f>Feuil1!H679</f>
        <v>0</v>
      </c>
      <c r="N680" t="str">
        <f t="shared" si="10"/>
        <v>Dirigeant</v>
      </c>
    </row>
    <row r="681" spans="1:14" x14ac:dyDescent="0.25">
      <c r="A681">
        <f>Feuil1!D680</f>
        <v>0</v>
      </c>
      <c r="B681" t="str">
        <f>Feuil1!B680&amp;" "&amp;Feuil1!C680</f>
        <v xml:space="preserve"> </v>
      </c>
      <c r="C681">
        <f>Feuil1!U680</f>
        <v>0</v>
      </c>
      <c r="D681">
        <f>Feuil1!I680</f>
        <v>0</v>
      </c>
      <c r="E681">
        <f>Feuil1!J680</f>
        <v>0</v>
      </c>
      <c r="F681">
        <f>Feuil1!K680</f>
        <v>0</v>
      </c>
      <c r="G681">
        <f>Feuil1!N680</f>
        <v>0</v>
      </c>
      <c r="H681">
        <f>Feuil1!E680</f>
        <v>0</v>
      </c>
      <c r="I681" s="23">
        <f>Feuil1!P680</f>
        <v>0</v>
      </c>
      <c r="J681">
        <f>Feuil1!Q680</f>
        <v>0</v>
      </c>
      <c r="K681" s="23">
        <f>Feuil1!S680</f>
        <v>0</v>
      </c>
      <c r="L681">
        <f>Feuil1!T680</f>
        <v>0</v>
      </c>
      <c r="M681" s="23">
        <f>Feuil1!H680</f>
        <v>0</v>
      </c>
      <c r="N681" t="str">
        <f t="shared" si="10"/>
        <v>Dirigeant</v>
      </c>
    </row>
    <row r="682" spans="1:14" x14ac:dyDescent="0.25">
      <c r="A682">
        <f>Feuil1!D681</f>
        <v>0</v>
      </c>
      <c r="B682" t="str">
        <f>Feuil1!B681&amp;" "&amp;Feuil1!C681</f>
        <v xml:space="preserve"> </v>
      </c>
      <c r="C682">
        <f>Feuil1!U681</f>
        <v>0</v>
      </c>
      <c r="D682">
        <f>Feuil1!I681</f>
        <v>0</v>
      </c>
      <c r="E682">
        <f>Feuil1!J681</f>
        <v>0</v>
      </c>
      <c r="F682">
        <f>Feuil1!K681</f>
        <v>0</v>
      </c>
      <c r="G682">
        <f>Feuil1!N681</f>
        <v>0</v>
      </c>
      <c r="H682">
        <f>Feuil1!E681</f>
        <v>0</v>
      </c>
      <c r="I682" s="23">
        <f>Feuil1!P681</f>
        <v>0</v>
      </c>
      <c r="J682">
        <f>Feuil1!Q681</f>
        <v>0</v>
      </c>
      <c r="K682" s="23">
        <f>Feuil1!S681</f>
        <v>0</v>
      </c>
      <c r="L682">
        <f>Feuil1!T681</f>
        <v>0</v>
      </c>
      <c r="M682" s="23">
        <f>Feuil1!H681</f>
        <v>0</v>
      </c>
      <c r="N682" t="str">
        <f t="shared" si="10"/>
        <v>Dirigeant</v>
      </c>
    </row>
    <row r="683" spans="1:14" x14ac:dyDescent="0.25">
      <c r="A683">
        <f>Feuil1!D682</f>
        <v>0</v>
      </c>
      <c r="B683" t="str">
        <f>Feuil1!B682&amp;" "&amp;Feuil1!C682</f>
        <v xml:space="preserve"> </v>
      </c>
      <c r="C683">
        <f>Feuil1!U682</f>
        <v>0</v>
      </c>
      <c r="D683">
        <f>Feuil1!I682</f>
        <v>0</v>
      </c>
      <c r="E683">
        <f>Feuil1!J682</f>
        <v>0</v>
      </c>
      <c r="F683">
        <f>Feuil1!K682</f>
        <v>0</v>
      </c>
      <c r="G683">
        <f>Feuil1!N682</f>
        <v>0</v>
      </c>
      <c r="H683">
        <f>Feuil1!E682</f>
        <v>0</v>
      </c>
      <c r="I683" s="23">
        <f>Feuil1!P682</f>
        <v>0</v>
      </c>
      <c r="J683">
        <f>Feuil1!Q682</f>
        <v>0</v>
      </c>
      <c r="K683" s="23">
        <f>Feuil1!S682</f>
        <v>0</v>
      </c>
      <c r="L683">
        <f>Feuil1!T682</f>
        <v>0</v>
      </c>
      <c r="M683" s="23">
        <f>Feuil1!H682</f>
        <v>0</v>
      </c>
      <c r="N683" t="str">
        <f t="shared" si="10"/>
        <v>Dirigeant</v>
      </c>
    </row>
    <row r="684" spans="1:14" x14ac:dyDescent="0.25">
      <c r="A684">
        <f>Feuil1!D683</f>
        <v>0</v>
      </c>
      <c r="B684" t="str">
        <f>Feuil1!B683&amp;" "&amp;Feuil1!C683</f>
        <v xml:space="preserve"> </v>
      </c>
      <c r="C684">
        <f>Feuil1!U683</f>
        <v>0</v>
      </c>
      <c r="D684">
        <f>Feuil1!I683</f>
        <v>0</v>
      </c>
      <c r="E684">
        <f>Feuil1!J683</f>
        <v>0</v>
      </c>
      <c r="F684">
        <f>Feuil1!K683</f>
        <v>0</v>
      </c>
      <c r="G684">
        <f>Feuil1!N683</f>
        <v>0</v>
      </c>
      <c r="H684">
        <f>Feuil1!E683</f>
        <v>0</v>
      </c>
      <c r="I684" s="23">
        <f>Feuil1!P683</f>
        <v>0</v>
      </c>
      <c r="J684">
        <f>Feuil1!Q683</f>
        <v>0</v>
      </c>
      <c r="K684" s="23">
        <f>Feuil1!S683</f>
        <v>0</v>
      </c>
      <c r="L684">
        <f>Feuil1!T683</f>
        <v>0</v>
      </c>
      <c r="M684" s="23">
        <f>Feuil1!H683</f>
        <v>0</v>
      </c>
      <c r="N684" t="str">
        <f t="shared" si="10"/>
        <v>Dirigeant</v>
      </c>
    </row>
    <row r="685" spans="1:14" x14ac:dyDescent="0.25">
      <c r="A685">
        <f>Feuil1!D684</f>
        <v>0</v>
      </c>
      <c r="B685" t="str">
        <f>Feuil1!B684&amp;" "&amp;Feuil1!C684</f>
        <v xml:space="preserve"> </v>
      </c>
      <c r="C685">
        <f>Feuil1!U684</f>
        <v>0</v>
      </c>
      <c r="D685">
        <f>Feuil1!I684</f>
        <v>0</v>
      </c>
      <c r="E685">
        <f>Feuil1!J684</f>
        <v>0</v>
      </c>
      <c r="F685">
        <f>Feuil1!K684</f>
        <v>0</v>
      </c>
      <c r="G685">
        <f>Feuil1!N684</f>
        <v>0</v>
      </c>
      <c r="H685">
        <f>Feuil1!E684</f>
        <v>0</v>
      </c>
      <c r="I685" s="23">
        <f>Feuil1!P684</f>
        <v>0</v>
      </c>
      <c r="J685">
        <f>Feuil1!Q684</f>
        <v>0</v>
      </c>
      <c r="K685" s="23">
        <f>Feuil1!S684</f>
        <v>0</v>
      </c>
      <c r="L685">
        <f>Feuil1!T684</f>
        <v>0</v>
      </c>
      <c r="M685" s="23">
        <f>Feuil1!H684</f>
        <v>0</v>
      </c>
      <c r="N685" t="str">
        <f t="shared" si="10"/>
        <v>Dirigeant</v>
      </c>
    </row>
    <row r="686" spans="1:14" x14ac:dyDescent="0.25">
      <c r="A686">
        <f>Feuil1!D685</f>
        <v>0</v>
      </c>
      <c r="B686" t="str">
        <f>Feuil1!B685&amp;" "&amp;Feuil1!C685</f>
        <v xml:space="preserve"> </v>
      </c>
      <c r="C686">
        <f>Feuil1!U685</f>
        <v>0</v>
      </c>
      <c r="D686">
        <f>Feuil1!I685</f>
        <v>0</v>
      </c>
      <c r="E686">
        <f>Feuil1!J685</f>
        <v>0</v>
      </c>
      <c r="F686">
        <f>Feuil1!K685</f>
        <v>0</v>
      </c>
      <c r="G686">
        <f>Feuil1!N685</f>
        <v>0</v>
      </c>
      <c r="H686">
        <f>Feuil1!E685</f>
        <v>0</v>
      </c>
      <c r="I686" s="23">
        <f>Feuil1!P685</f>
        <v>0</v>
      </c>
      <c r="J686">
        <f>Feuil1!Q685</f>
        <v>0</v>
      </c>
      <c r="K686" s="23">
        <f>Feuil1!S685</f>
        <v>0</v>
      </c>
      <c r="L686">
        <f>Feuil1!T685</f>
        <v>0</v>
      </c>
      <c r="M686" s="23">
        <f>Feuil1!H685</f>
        <v>0</v>
      </c>
      <c r="N686" t="str">
        <f t="shared" si="10"/>
        <v>Dirigeant</v>
      </c>
    </row>
    <row r="687" spans="1:14" x14ac:dyDescent="0.25">
      <c r="A687">
        <f>Feuil1!D686</f>
        <v>0</v>
      </c>
      <c r="B687" t="str">
        <f>Feuil1!B686&amp;" "&amp;Feuil1!C686</f>
        <v xml:space="preserve"> </v>
      </c>
      <c r="C687">
        <f>Feuil1!U686</f>
        <v>0</v>
      </c>
      <c r="D687">
        <f>Feuil1!I686</f>
        <v>0</v>
      </c>
      <c r="E687">
        <f>Feuil1!J686</f>
        <v>0</v>
      </c>
      <c r="F687">
        <f>Feuil1!K686</f>
        <v>0</v>
      </c>
      <c r="G687">
        <f>Feuil1!N686</f>
        <v>0</v>
      </c>
      <c r="H687">
        <f>Feuil1!E686</f>
        <v>0</v>
      </c>
      <c r="I687" s="23">
        <f>Feuil1!P686</f>
        <v>0</v>
      </c>
      <c r="J687">
        <f>Feuil1!Q686</f>
        <v>0</v>
      </c>
      <c r="K687" s="23">
        <f>Feuil1!S686</f>
        <v>0</v>
      </c>
      <c r="L687">
        <f>Feuil1!T686</f>
        <v>0</v>
      </c>
      <c r="M687" s="23">
        <f>Feuil1!H686</f>
        <v>0</v>
      </c>
      <c r="N687" t="str">
        <f t="shared" si="10"/>
        <v>Dirigeant</v>
      </c>
    </row>
    <row r="688" spans="1:14" x14ac:dyDescent="0.25">
      <c r="A688">
        <f>Feuil1!D687</f>
        <v>0</v>
      </c>
      <c r="B688" t="str">
        <f>Feuil1!B687&amp;" "&amp;Feuil1!C687</f>
        <v xml:space="preserve"> </v>
      </c>
      <c r="C688">
        <f>Feuil1!U687</f>
        <v>0</v>
      </c>
      <c r="D688">
        <f>Feuil1!I687</f>
        <v>0</v>
      </c>
      <c r="E688">
        <f>Feuil1!J687</f>
        <v>0</v>
      </c>
      <c r="F688">
        <f>Feuil1!K687</f>
        <v>0</v>
      </c>
      <c r="G688">
        <f>Feuil1!N687</f>
        <v>0</v>
      </c>
      <c r="H688">
        <f>Feuil1!E687</f>
        <v>0</v>
      </c>
      <c r="I688" s="23">
        <f>Feuil1!P687</f>
        <v>0</v>
      </c>
      <c r="J688">
        <f>Feuil1!Q687</f>
        <v>0</v>
      </c>
      <c r="K688" s="23">
        <f>Feuil1!S687</f>
        <v>0</v>
      </c>
      <c r="L688">
        <f>Feuil1!T687</f>
        <v>0</v>
      </c>
      <c r="M688" s="23">
        <f>Feuil1!H687</f>
        <v>0</v>
      </c>
      <c r="N688" t="str">
        <f t="shared" si="10"/>
        <v>Dirigeant</v>
      </c>
    </row>
    <row r="689" spans="1:14" x14ac:dyDescent="0.25">
      <c r="A689">
        <f>Feuil1!D688</f>
        <v>0</v>
      </c>
      <c r="B689" t="str">
        <f>Feuil1!B688&amp;" "&amp;Feuil1!C688</f>
        <v xml:space="preserve"> </v>
      </c>
      <c r="C689">
        <f>Feuil1!U688</f>
        <v>0</v>
      </c>
      <c r="D689">
        <f>Feuil1!I688</f>
        <v>0</v>
      </c>
      <c r="E689">
        <f>Feuil1!J688</f>
        <v>0</v>
      </c>
      <c r="F689">
        <f>Feuil1!K688</f>
        <v>0</v>
      </c>
      <c r="G689">
        <f>Feuil1!N688</f>
        <v>0</v>
      </c>
      <c r="H689">
        <f>Feuil1!E688</f>
        <v>0</v>
      </c>
      <c r="I689" s="23">
        <f>Feuil1!P688</f>
        <v>0</v>
      </c>
      <c r="J689">
        <f>Feuil1!Q688</f>
        <v>0</v>
      </c>
      <c r="K689" s="23">
        <f>Feuil1!S688</f>
        <v>0</v>
      </c>
      <c r="L689">
        <f>Feuil1!T688</f>
        <v>0</v>
      </c>
      <c r="M689" s="23">
        <f>Feuil1!H688</f>
        <v>0</v>
      </c>
      <c r="N689" t="str">
        <f t="shared" si="10"/>
        <v>Dirigeant</v>
      </c>
    </row>
    <row r="690" spans="1:14" x14ac:dyDescent="0.25">
      <c r="A690">
        <f>Feuil1!D689</f>
        <v>0</v>
      </c>
      <c r="B690" t="str">
        <f>Feuil1!B689&amp;" "&amp;Feuil1!C689</f>
        <v xml:space="preserve"> </v>
      </c>
      <c r="C690">
        <f>Feuil1!U689</f>
        <v>0</v>
      </c>
      <c r="D690">
        <f>Feuil1!I689</f>
        <v>0</v>
      </c>
      <c r="E690">
        <f>Feuil1!J689</f>
        <v>0</v>
      </c>
      <c r="F690">
        <f>Feuil1!K689</f>
        <v>0</v>
      </c>
      <c r="G690">
        <f>Feuil1!N689</f>
        <v>0</v>
      </c>
      <c r="H690">
        <f>Feuil1!E689</f>
        <v>0</v>
      </c>
      <c r="I690" s="23">
        <f>Feuil1!P689</f>
        <v>0</v>
      </c>
      <c r="J690">
        <f>Feuil1!Q689</f>
        <v>0</v>
      </c>
      <c r="K690" s="23">
        <f>Feuil1!S689</f>
        <v>0</v>
      </c>
      <c r="L690">
        <f>Feuil1!T689</f>
        <v>0</v>
      </c>
      <c r="M690" s="23">
        <f>Feuil1!H689</f>
        <v>0</v>
      </c>
      <c r="N690" t="str">
        <f t="shared" si="10"/>
        <v>Dirigeant</v>
      </c>
    </row>
    <row r="691" spans="1:14" x14ac:dyDescent="0.25">
      <c r="A691">
        <f>Feuil1!D690</f>
        <v>0</v>
      </c>
      <c r="B691" t="str">
        <f>Feuil1!B690&amp;" "&amp;Feuil1!C690</f>
        <v xml:space="preserve"> </v>
      </c>
      <c r="C691">
        <f>Feuil1!U690</f>
        <v>0</v>
      </c>
      <c r="D691">
        <f>Feuil1!I690</f>
        <v>0</v>
      </c>
      <c r="E691">
        <f>Feuil1!J690</f>
        <v>0</v>
      </c>
      <c r="F691">
        <f>Feuil1!K690</f>
        <v>0</v>
      </c>
      <c r="G691">
        <f>Feuil1!N690</f>
        <v>0</v>
      </c>
      <c r="H691">
        <f>Feuil1!E690</f>
        <v>0</v>
      </c>
      <c r="I691" s="23">
        <f>Feuil1!P690</f>
        <v>0</v>
      </c>
      <c r="J691">
        <f>Feuil1!Q690</f>
        <v>0</v>
      </c>
      <c r="K691" s="23">
        <f>Feuil1!S690</f>
        <v>0</v>
      </c>
      <c r="L691">
        <f>Feuil1!T690</f>
        <v>0</v>
      </c>
      <c r="M691" s="23">
        <f>Feuil1!H690</f>
        <v>0</v>
      </c>
      <c r="N691" t="str">
        <f t="shared" si="10"/>
        <v>Dirigeant</v>
      </c>
    </row>
    <row r="692" spans="1:14" x14ac:dyDescent="0.25">
      <c r="A692">
        <f>Feuil1!D691</f>
        <v>0</v>
      </c>
      <c r="B692" t="str">
        <f>Feuil1!B691&amp;" "&amp;Feuil1!C691</f>
        <v xml:space="preserve"> </v>
      </c>
      <c r="C692">
        <f>Feuil1!U691</f>
        <v>0</v>
      </c>
      <c r="D692">
        <f>Feuil1!I691</f>
        <v>0</v>
      </c>
      <c r="E692">
        <f>Feuil1!J691</f>
        <v>0</v>
      </c>
      <c r="F692">
        <f>Feuil1!K691</f>
        <v>0</v>
      </c>
      <c r="G692">
        <f>Feuil1!N691</f>
        <v>0</v>
      </c>
      <c r="H692">
        <f>Feuil1!E691</f>
        <v>0</v>
      </c>
      <c r="I692" s="23">
        <f>Feuil1!P691</f>
        <v>0</v>
      </c>
      <c r="J692">
        <f>Feuil1!Q691</f>
        <v>0</v>
      </c>
      <c r="K692" s="23">
        <f>Feuil1!S691</f>
        <v>0</v>
      </c>
      <c r="L692">
        <f>Feuil1!T691</f>
        <v>0</v>
      </c>
      <c r="M692" s="23">
        <f>Feuil1!H691</f>
        <v>0</v>
      </c>
      <c r="N692" t="str">
        <f t="shared" si="10"/>
        <v>Dirigeant</v>
      </c>
    </row>
    <row r="693" spans="1:14" x14ac:dyDescent="0.25">
      <c r="A693">
        <f>Feuil1!D692</f>
        <v>0</v>
      </c>
      <c r="B693" t="str">
        <f>Feuil1!B692&amp;" "&amp;Feuil1!C692</f>
        <v xml:space="preserve"> </v>
      </c>
      <c r="C693">
        <f>Feuil1!U692</f>
        <v>0</v>
      </c>
      <c r="D693">
        <f>Feuil1!I692</f>
        <v>0</v>
      </c>
      <c r="E693">
        <f>Feuil1!J692</f>
        <v>0</v>
      </c>
      <c r="F693">
        <f>Feuil1!K692</f>
        <v>0</v>
      </c>
      <c r="G693">
        <f>Feuil1!N692</f>
        <v>0</v>
      </c>
      <c r="H693">
        <f>Feuil1!E692</f>
        <v>0</v>
      </c>
      <c r="I693" s="23">
        <f>Feuil1!P692</f>
        <v>0</v>
      </c>
      <c r="J693">
        <f>Feuil1!Q692</f>
        <v>0</v>
      </c>
      <c r="K693" s="23">
        <f>Feuil1!S692</f>
        <v>0</v>
      </c>
      <c r="L693">
        <f>Feuil1!T692</f>
        <v>0</v>
      </c>
      <c r="M693" s="23">
        <f>Feuil1!H692</f>
        <v>0</v>
      </c>
      <c r="N693" t="str">
        <f t="shared" si="10"/>
        <v>Dirigeant</v>
      </c>
    </row>
    <row r="694" spans="1:14" x14ac:dyDescent="0.25">
      <c r="A694">
        <f>Feuil1!D693</f>
        <v>0</v>
      </c>
      <c r="B694" t="str">
        <f>Feuil1!B693&amp;" "&amp;Feuil1!C693</f>
        <v xml:space="preserve"> </v>
      </c>
      <c r="C694">
        <f>Feuil1!U693</f>
        <v>0</v>
      </c>
      <c r="D694">
        <f>Feuil1!I693</f>
        <v>0</v>
      </c>
      <c r="E694">
        <f>Feuil1!J693</f>
        <v>0</v>
      </c>
      <c r="F694">
        <f>Feuil1!K693</f>
        <v>0</v>
      </c>
      <c r="G694">
        <f>Feuil1!N693</f>
        <v>0</v>
      </c>
      <c r="H694">
        <f>Feuil1!E693</f>
        <v>0</v>
      </c>
      <c r="I694" s="23">
        <f>Feuil1!P693</f>
        <v>0</v>
      </c>
      <c r="J694">
        <f>Feuil1!Q693</f>
        <v>0</v>
      </c>
      <c r="K694" s="23">
        <f>Feuil1!S693</f>
        <v>0</v>
      </c>
      <c r="L694">
        <f>Feuil1!T693</f>
        <v>0</v>
      </c>
      <c r="M694" s="23">
        <f>Feuil1!H693</f>
        <v>0</v>
      </c>
      <c r="N694" t="str">
        <f t="shared" si="10"/>
        <v>Dirigeant</v>
      </c>
    </row>
    <row r="695" spans="1:14" x14ac:dyDescent="0.25">
      <c r="A695">
        <f>Feuil1!D694</f>
        <v>0</v>
      </c>
      <c r="B695" t="str">
        <f>Feuil1!B694&amp;" "&amp;Feuil1!C694</f>
        <v xml:space="preserve"> </v>
      </c>
      <c r="C695">
        <f>Feuil1!U694</f>
        <v>0</v>
      </c>
      <c r="D695">
        <f>Feuil1!I694</f>
        <v>0</v>
      </c>
      <c r="E695">
        <f>Feuil1!J694</f>
        <v>0</v>
      </c>
      <c r="F695">
        <f>Feuil1!K694</f>
        <v>0</v>
      </c>
      <c r="G695">
        <f>Feuil1!N694</f>
        <v>0</v>
      </c>
      <c r="H695">
        <f>Feuil1!E694</f>
        <v>0</v>
      </c>
      <c r="I695" s="23">
        <f>Feuil1!P694</f>
        <v>0</v>
      </c>
      <c r="J695">
        <f>Feuil1!Q694</f>
        <v>0</v>
      </c>
      <c r="K695" s="23">
        <f>Feuil1!S694</f>
        <v>0</v>
      </c>
      <c r="L695">
        <f>Feuil1!T694</f>
        <v>0</v>
      </c>
      <c r="M695" s="23">
        <f>Feuil1!H694</f>
        <v>0</v>
      </c>
      <c r="N695" t="str">
        <f t="shared" si="10"/>
        <v>Dirigeant</v>
      </c>
    </row>
    <row r="696" spans="1:14" x14ac:dyDescent="0.25">
      <c r="A696">
        <f>Feuil1!D695</f>
        <v>0</v>
      </c>
      <c r="B696" t="str">
        <f>Feuil1!B695&amp;" "&amp;Feuil1!C695</f>
        <v xml:space="preserve"> </v>
      </c>
      <c r="C696">
        <f>Feuil1!U695</f>
        <v>0</v>
      </c>
      <c r="D696">
        <f>Feuil1!I695</f>
        <v>0</v>
      </c>
      <c r="E696">
        <f>Feuil1!J695</f>
        <v>0</v>
      </c>
      <c r="F696">
        <f>Feuil1!K695</f>
        <v>0</v>
      </c>
      <c r="G696">
        <f>Feuil1!N695</f>
        <v>0</v>
      </c>
      <c r="H696">
        <f>Feuil1!E695</f>
        <v>0</v>
      </c>
      <c r="I696" s="23">
        <f>Feuil1!P695</f>
        <v>0</v>
      </c>
      <c r="J696">
        <f>Feuil1!Q695</f>
        <v>0</v>
      </c>
      <c r="K696" s="23">
        <f>Feuil1!S695</f>
        <v>0</v>
      </c>
      <c r="L696">
        <f>Feuil1!T695</f>
        <v>0</v>
      </c>
      <c r="M696" s="23">
        <f>Feuil1!H695</f>
        <v>0</v>
      </c>
      <c r="N696" t="str">
        <f t="shared" si="10"/>
        <v>Dirigeant</v>
      </c>
    </row>
    <row r="697" spans="1:14" x14ac:dyDescent="0.25">
      <c r="A697">
        <f>Feuil1!D696</f>
        <v>0</v>
      </c>
      <c r="B697" t="str">
        <f>Feuil1!B696&amp;" "&amp;Feuil1!C696</f>
        <v xml:space="preserve"> </v>
      </c>
      <c r="C697">
        <f>Feuil1!U696</f>
        <v>0</v>
      </c>
      <c r="D697">
        <f>Feuil1!I696</f>
        <v>0</v>
      </c>
      <c r="E697">
        <f>Feuil1!J696</f>
        <v>0</v>
      </c>
      <c r="F697">
        <f>Feuil1!K696</f>
        <v>0</v>
      </c>
      <c r="G697">
        <f>Feuil1!N696</f>
        <v>0</v>
      </c>
      <c r="H697">
        <f>Feuil1!E696</f>
        <v>0</v>
      </c>
      <c r="I697" s="23">
        <f>Feuil1!P696</f>
        <v>0</v>
      </c>
      <c r="J697">
        <f>Feuil1!Q696</f>
        <v>0</v>
      </c>
      <c r="K697" s="23">
        <f>Feuil1!S696</f>
        <v>0</v>
      </c>
      <c r="L697">
        <f>Feuil1!T696</f>
        <v>0</v>
      </c>
      <c r="M697" s="23">
        <f>Feuil1!H696</f>
        <v>0</v>
      </c>
      <c r="N697" t="str">
        <f t="shared" si="10"/>
        <v>Dirigeant</v>
      </c>
    </row>
    <row r="698" spans="1:14" x14ac:dyDescent="0.25">
      <c r="A698">
        <f>Feuil1!D697</f>
        <v>0</v>
      </c>
      <c r="B698" t="str">
        <f>Feuil1!B697&amp;" "&amp;Feuil1!C697</f>
        <v xml:space="preserve"> </v>
      </c>
      <c r="C698">
        <f>Feuil1!U697</f>
        <v>0</v>
      </c>
      <c r="D698">
        <f>Feuil1!I697</f>
        <v>0</v>
      </c>
      <c r="E698">
        <f>Feuil1!J697</f>
        <v>0</v>
      </c>
      <c r="F698">
        <f>Feuil1!K697</f>
        <v>0</v>
      </c>
      <c r="G698">
        <f>Feuil1!N697</f>
        <v>0</v>
      </c>
      <c r="H698">
        <f>Feuil1!E697</f>
        <v>0</v>
      </c>
      <c r="I698" s="23">
        <f>Feuil1!P697</f>
        <v>0</v>
      </c>
      <c r="J698">
        <f>Feuil1!Q697</f>
        <v>0</v>
      </c>
      <c r="K698" s="23">
        <f>Feuil1!S697</f>
        <v>0</v>
      </c>
      <c r="L698">
        <f>Feuil1!T697</f>
        <v>0</v>
      </c>
      <c r="M698" s="23">
        <f>Feuil1!H697</f>
        <v>0</v>
      </c>
      <c r="N698" t="str">
        <f t="shared" si="10"/>
        <v>Dirigeant</v>
      </c>
    </row>
    <row r="699" spans="1:14" x14ac:dyDescent="0.25">
      <c r="A699">
        <f>Feuil1!D698</f>
        <v>0</v>
      </c>
      <c r="B699" t="str">
        <f>Feuil1!B698&amp;" "&amp;Feuil1!C698</f>
        <v xml:space="preserve"> </v>
      </c>
      <c r="C699">
        <f>Feuil1!U698</f>
        <v>0</v>
      </c>
      <c r="D699">
        <f>Feuil1!I698</f>
        <v>0</v>
      </c>
      <c r="E699">
        <f>Feuil1!J698</f>
        <v>0</v>
      </c>
      <c r="F699">
        <f>Feuil1!K698</f>
        <v>0</v>
      </c>
      <c r="G699">
        <f>Feuil1!N698</f>
        <v>0</v>
      </c>
      <c r="H699">
        <f>Feuil1!E698</f>
        <v>0</v>
      </c>
      <c r="I699" s="23">
        <f>Feuil1!P698</f>
        <v>0</v>
      </c>
      <c r="J699">
        <f>Feuil1!Q698</f>
        <v>0</v>
      </c>
      <c r="K699" s="23">
        <f>Feuil1!S698</f>
        <v>0</v>
      </c>
      <c r="L699">
        <f>Feuil1!T698</f>
        <v>0</v>
      </c>
      <c r="M699" s="23">
        <f>Feuil1!H698</f>
        <v>0</v>
      </c>
      <c r="N699" t="str">
        <f t="shared" si="10"/>
        <v>Dirigeant</v>
      </c>
    </row>
    <row r="700" spans="1:14" x14ac:dyDescent="0.25">
      <c r="A700">
        <f>Feuil1!D699</f>
        <v>0</v>
      </c>
      <c r="B700" t="str">
        <f>Feuil1!B699&amp;" "&amp;Feuil1!C699</f>
        <v xml:space="preserve"> </v>
      </c>
      <c r="C700">
        <f>Feuil1!U699</f>
        <v>0</v>
      </c>
      <c r="D700">
        <f>Feuil1!I699</f>
        <v>0</v>
      </c>
      <c r="E700">
        <f>Feuil1!J699</f>
        <v>0</v>
      </c>
      <c r="F700">
        <f>Feuil1!K699</f>
        <v>0</v>
      </c>
      <c r="G700">
        <f>Feuil1!N699</f>
        <v>0</v>
      </c>
      <c r="H700">
        <f>Feuil1!E699</f>
        <v>0</v>
      </c>
      <c r="I700" s="23">
        <f>Feuil1!P699</f>
        <v>0</v>
      </c>
      <c r="J700">
        <f>Feuil1!Q699</f>
        <v>0</v>
      </c>
      <c r="K700" s="23">
        <f>Feuil1!S699</f>
        <v>0</v>
      </c>
      <c r="L700">
        <f>Feuil1!T699</f>
        <v>0</v>
      </c>
      <c r="M700" s="23">
        <f>Feuil1!H699</f>
        <v>0</v>
      </c>
      <c r="N700" t="str">
        <f t="shared" si="10"/>
        <v>Dirigeant</v>
      </c>
    </row>
    <row r="701" spans="1:14" x14ac:dyDescent="0.25">
      <c r="A701">
        <f>Feuil1!D700</f>
        <v>0</v>
      </c>
      <c r="B701" t="str">
        <f>Feuil1!B700&amp;" "&amp;Feuil1!C700</f>
        <v xml:space="preserve"> </v>
      </c>
      <c r="C701">
        <f>Feuil1!U700</f>
        <v>0</v>
      </c>
      <c r="D701">
        <f>Feuil1!I700</f>
        <v>0</v>
      </c>
      <c r="E701">
        <f>Feuil1!J700</f>
        <v>0</v>
      </c>
      <c r="F701">
        <f>Feuil1!K700</f>
        <v>0</v>
      </c>
      <c r="G701">
        <f>Feuil1!N700</f>
        <v>0</v>
      </c>
      <c r="H701">
        <f>Feuil1!E700</f>
        <v>0</v>
      </c>
      <c r="I701" s="23">
        <f>Feuil1!P700</f>
        <v>0</v>
      </c>
      <c r="J701">
        <f>Feuil1!Q700</f>
        <v>0</v>
      </c>
      <c r="K701" s="23">
        <f>Feuil1!S700</f>
        <v>0</v>
      </c>
      <c r="L701">
        <f>Feuil1!T700</f>
        <v>0</v>
      </c>
      <c r="M701" s="23">
        <f>Feuil1!H700</f>
        <v>0</v>
      </c>
      <c r="N701" t="str">
        <f t="shared" si="10"/>
        <v>Dirigeant</v>
      </c>
    </row>
    <row r="702" spans="1:14" x14ac:dyDescent="0.25">
      <c r="A702">
        <f>Feuil1!D701</f>
        <v>0</v>
      </c>
      <c r="B702" t="str">
        <f>Feuil1!B701&amp;" "&amp;Feuil1!C701</f>
        <v xml:space="preserve"> </v>
      </c>
      <c r="C702">
        <f>Feuil1!U701</f>
        <v>0</v>
      </c>
      <c r="D702">
        <f>Feuil1!I701</f>
        <v>0</v>
      </c>
      <c r="E702">
        <f>Feuil1!J701</f>
        <v>0</v>
      </c>
      <c r="F702">
        <f>Feuil1!K701</f>
        <v>0</v>
      </c>
      <c r="G702">
        <f>Feuil1!N701</f>
        <v>0</v>
      </c>
      <c r="H702">
        <f>Feuil1!E701</f>
        <v>0</v>
      </c>
      <c r="I702" s="23">
        <f>Feuil1!P701</f>
        <v>0</v>
      </c>
      <c r="J702">
        <f>Feuil1!Q701</f>
        <v>0</v>
      </c>
      <c r="K702" s="23">
        <f>Feuil1!S701</f>
        <v>0</v>
      </c>
      <c r="L702">
        <f>Feuil1!T701</f>
        <v>0</v>
      </c>
      <c r="M702" s="23">
        <f>Feuil1!H701</f>
        <v>0</v>
      </c>
      <c r="N702" t="str">
        <f t="shared" si="10"/>
        <v>Dirigeant</v>
      </c>
    </row>
    <row r="703" spans="1:14" x14ac:dyDescent="0.25">
      <c r="A703">
        <f>Feuil1!D702</f>
        <v>0</v>
      </c>
      <c r="B703" t="str">
        <f>Feuil1!B702&amp;" "&amp;Feuil1!C702</f>
        <v xml:space="preserve"> </v>
      </c>
      <c r="C703">
        <f>Feuil1!U702</f>
        <v>0</v>
      </c>
      <c r="D703">
        <f>Feuil1!I702</f>
        <v>0</v>
      </c>
      <c r="E703">
        <f>Feuil1!J702</f>
        <v>0</v>
      </c>
      <c r="F703">
        <f>Feuil1!K702</f>
        <v>0</v>
      </c>
      <c r="G703">
        <f>Feuil1!N702</f>
        <v>0</v>
      </c>
      <c r="H703">
        <f>Feuil1!E702</f>
        <v>0</v>
      </c>
      <c r="I703" s="23">
        <f>Feuil1!P702</f>
        <v>0</v>
      </c>
      <c r="J703">
        <f>Feuil1!Q702</f>
        <v>0</v>
      </c>
      <c r="K703" s="23">
        <f>Feuil1!S702</f>
        <v>0</v>
      </c>
      <c r="L703">
        <f>Feuil1!T702</f>
        <v>0</v>
      </c>
      <c r="M703" s="23">
        <f>Feuil1!H702</f>
        <v>0</v>
      </c>
      <c r="N703" t="str">
        <f t="shared" si="10"/>
        <v>Dirigeant</v>
      </c>
    </row>
    <row r="704" spans="1:14" x14ac:dyDescent="0.25">
      <c r="A704">
        <f>Feuil1!D703</f>
        <v>0</v>
      </c>
      <c r="B704" t="str">
        <f>Feuil1!B703&amp;" "&amp;Feuil1!C703</f>
        <v xml:space="preserve"> </v>
      </c>
      <c r="C704">
        <f>Feuil1!U703</f>
        <v>0</v>
      </c>
      <c r="D704">
        <f>Feuil1!I703</f>
        <v>0</v>
      </c>
      <c r="E704">
        <f>Feuil1!J703</f>
        <v>0</v>
      </c>
      <c r="F704">
        <f>Feuil1!K703</f>
        <v>0</v>
      </c>
      <c r="G704">
        <f>Feuil1!N703</f>
        <v>0</v>
      </c>
      <c r="H704">
        <f>Feuil1!E703</f>
        <v>0</v>
      </c>
      <c r="I704" s="23">
        <f>Feuil1!P703</f>
        <v>0</v>
      </c>
      <c r="J704">
        <f>Feuil1!Q703</f>
        <v>0</v>
      </c>
      <c r="K704" s="23">
        <f>Feuil1!S703</f>
        <v>0</v>
      </c>
      <c r="L704">
        <f>Feuil1!T703</f>
        <v>0</v>
      </c>
      <c r="M704" s="23">
        <f>Feuil1!H703</f>
        <v>0</v>
      </c>
      <c r="N704" t="str">
        <f t="shared" si="10"/>
        <v>Dirigeant</v>
      </c>
    </row>
    <row r="705" spans="1:14" x14ac:dyDescent="0.25">
      <c r="A705">
        <f>Feuil1!D704</f>
        <v>0</v>
      </c>
      <c r="B705" t="str">
        <f>Feuil1!B704&amp;" "&amp;Feuil1!C704</f>
        <v xml:space="preserve"> </v>
      </c>
      <c r="C705">
        <f>Feuil1!U704</f>
        <v>0</v>
      </c>
      <c r="D705">
        <f>Feuil1!I704</f>
        <v>0</v>
      </c>
      <c r="E705">
        <f>Feuil1!J704</f>
        <v>0</v>
      </c>
      <c r="F705">
        <f>Feuil1!K704</f>
        <v>0</v>
      </c>
      <c r="G705">
        <f>Feuil1!N704</f>
        <v>0</v>
      </c>
      <c r="H705">
        <f>Feuil1!E704</f>
        <v>0</v>
      </c>
      <c r="I705" s="23">
        <f>Feuil1!P704</f>
        <v>0</v>
      </c>
      <c r="J705">
        <f>Feuil1!Q704</f>
        <v>0</v>
      </c>
      <c r="K705" s="23">
        <f>Feuil1!S704</f>
        <v>0</v>
      </c>
      <c r="L705">
        <f>Feuil1!T704</f>
        <v>0</v>
      </c>
      <c r="M705" s="23">
        <f>Feuil1!H704</f>
        <v>0</v>
      </c>
      <c r="N705" t="str">
        <f t="shared" si="10"/>
        <v>Dirigeant</v>
      </c>
    </row>
    <row r="706" spans="1:14" x14ac:dyDescent="0.25">
      <c r="A706">
        <f>Feuil1!D705</f>
        <v>0</v>
      </c>
      <c r="B706" t="str">
        <f>Feuil1!B705&amp;" "&amp;Feuil1!C705</f>
        <v xml:space="preserve"> </v>
      </c>
      <c r="C706">
        <f>Feuil1!U705</f>
        <v>0</v>
      </c>
      <c r="D706">
        <f>Feuil1!I705</f>
        <v>0</v>
      </c>
      <c r="E706">
        <f>Feuil1!J705</f>
        <v>0</v>
      </c>
      <c r="F706">
        <f>Feuil1!K705</f>
        <v>0</v>
      </c>
      <c r="G706">
        <f>Feuil1!N705</f>
        <v>0</v>
      </c>
      <c r="H706">
        <f>Feuil1!E705</f>
        <v>0</v>
      </c>
      <c r="I706" s="23">
        <f>Feuil1!P705</f>
        <v>0</v>
      </c>
      <c r="J706">
        <f>Feuil1!Q705</f>
        <v>0</v>
      </c>
      <c r="K706" s="23">
        <f>Feuil1!S705</f>
        <v>0</v>
      </c>
      <c r="L706">
        <f>Feuil1!T705</f>
        <v>0</v>
      </c>
      <c r="M706" s="23">
        <f>Feuil1!H705</f>
        <v>0</v>
      </c>
      <c r="N706" t="str">
        <f t="shared" si="10"/>
        <v>Dirigeant</v>
      </c>
    </row>
    <row r="707" spans="1:14" x14ac:dyDescent="0.25">
      <c r="A707">
        <f>Feuil1!D706</f>
        <v>0</v>
      </c>
      <c r="B707" t="str">
        <f>Feuil1!B706&amp;" "&amp;Feuil1!C706</f>
        <v xml:space="preserve"> </v>
      </c>
      <c r="C707">
        <f>Feuil1!U706</f>
        <v>0</v>
      </c>
      <c r="D707">
        <f>Feuil1!I706</f>
        <v>0</v>
      </c>
      <c r="E707">
        <f>Feuil1!J706</f>
        <v>0</v>
      </c>
      <c r="F707">
        <f>Feuil1!K706</f>
        <v>0</v>
      </c>
      <c r="G707">
        <f>Feuil1!N706</f>
        <v>0</v>
      </c>
      <c r="H707">
        <f>Feuil1!E706</f>
        <v>0</v>
      </c>
      <c r="I707" s="23">
        <f>Feuil1!P706</f>
        <v>0</v>
      </c>
      <c r="J707">
        <f>Feuil1!Q706</f>
        <v>0</v>
      </c>
      <c r="K707" s="23">
        <f>Feuil1!S706</f>
        <v>0</v>
      </c>
      <c r="L707">
        <f>Feuil1!T706</f>
        <v>0</v>
      </c>
      <c r="M707" s="23">
        <f>Feuil1!H706</f>
        <v>0</v>
      </c>
      <c r="N707" t="str">
        <f t="shared" si="10"/>
        <v>Dirigeant</v>
      </c>
    </row>
    <row r="708" spans="1:14" x14ac:dyDescent="0.25">
      <c r="A708">
        <f>Feuil1!D707</f>
        <v>0</v>
      </c>
      <c r="B708" t="str">
        <f>Feuil1!B707&amp;" "&amp;Feuil1!C707</f>
        <v xml:space="preserve"> </v>
      </c>
      <c r="C708">
        <f>Feuil1!U707</f>
        <v>0</v>
      </c>
      <c r="D708">
        <f>Feuil1!I707</f>
        <v>0</v>
      </c>
      <c r="E708">
        <f>Feuil1!J707</f>
        <v>0</v>
      </c>
      <c r="F708">
        <f>Feuil1!K707</f>
        <v>0</v>
      </c>
      <c r="G708">
        <f>Feuil1!N707</f>
        <v>0</v>
      </c>
      <c r="H708">
        <f>Feuil1!E707</f>
        <v>0</v>
      </c>
      <c r="I708" s="23">
        <f>Feuil1!P707</f>
        <v>0</v>
      </c>
      <c r="J708">
        <f>Feuil1!Q707</f>
        <v>0</v>
      </c>
      <c r="K708" s="23">
        <f>Feuil1!S707</f>
        <v>0</v>
      </c>
      <c r="L708">
        <f>Feuil1!T707</f>
        <v>0</v>
      </c>
      <c r="M708" s="23">
        <f>Feuil1!H707</f>
        <v>0</v>
      </c>
      <c r="N708" t="str">
        <f t="shared" si="10"/>
        <v>Dirigeant</v>
      </c>
    </row>
    <row r="709" spans="1:14" x14ac:dyDescent="0.25">
      <c r="A709">
        <f>Feuil1!D708</f>
        <v>0</v>
      </c>
      <c r="B709" t="str">
        <f>Feuil1!B708&amp;" "&amp;Feuil1!C708</f>
        <v xml:space="preserve"> </v>
      </c>
      <c r="C709">
        <f>Feuil1!U708</f>
        <v>0</v>
      </c>
      <c r="D709">
        <f>Feuil1!I708</f>
        <v>0</v>
      </c>
      <c r="E709">
        <f>Feuil1!J708</f>
        <v>0</v>
      </c>
      <c r="F709">
        <f>Feuil1!K708</f>
        <v>0</v>
      </c>
      <c r="G709">
        <f>Feuil1!N708</f>
        <v>0</v>
      </c>
      <c r="H709">
        <f>Feuil1!E708</f>
        <v>0</v>
      </c>
      <c r="I709" s="23">
        <f>Feuil1!P708</f>
        <v>0</v>
      </c>
      <c r="J709">
        <f>Feuil1!Q708</f>
        <v>0</v>
      </c>
      <c r="K709" s="23">
        <f>Feuil1!S708</f>
        <v>0</v>
      </c>
      <c r="L709">
        <f>Feuil1!T708</f>
        <v>0</v>
      </c>
      <c r="M709" s="23">
        <f>Feuil1!H708</f>
        <v>0</v>
      </c>
      <c r="N709" t="str">
        <f t="shared" ref="N709:N757" si="11">IF(H709="T","Compétition",IF(H709="P","Loisir","Dirigeant"))</f>
        <v>Dirigeant</v>
      </c>
    </row>
    <row r="710" spans="1:14" x14ac:dyDescent="0.25">
      <c r="A710">
        <f>Feuil1!D709</f>
        <v>0</v>
      </c>
      <c r="B710" t="str">
        <f>Feuil1!B709&amp;" "&amp;Feuil1!C709</f>
        <v xml:space="preserve"> </v>
      </c>
      <c r="C710">
        <f>Feuil1!U709</f>
        <v>0</v>
      </c>
      <c r="D710">
        <f>Feuil1!I709</f>
        <v>0</v>
      </c>
      <c r="E710">
        <f>Feuil1!J709</f>
        <v>0</v>
      </c>
      <c r="F710">
        <f>Feuil1!K709</f>
        <v>0</v>
      </c>
      <c r="G710">
        <f>Feuil1!N709</f>
        <v>0</v>
      </c>
      <c r="H710">
        <f>Feuil1!E709</f>
        <v>0</v>
      </c>
      <c r="I710" s="23">
        <f>Feuil1!P709</f>
        <v>0</v>
      </c>
      <c r="J710">
        <f>Feuil1!Q709</f>
        <v>0</v>
      </c>
      <c r="K710" s="23">
        <f>Feuil1!S709</f>
        <v>0</v>
      </c>
      <c r="L710">
        <f>Feuil1!T709</f>
        <v>0</v>
      </c>
      <c r="M710" s="23">
        <f>Feuil1!H709</f>
        <v>0</v>
      </c>
      <c r="N710" t="str">
        <f t="shared" si="11"/>
        <v>Dirigeant</v>
      </c>
    </row>
    <row r="711" spans="1:14" x14ac:dyDescent="0.25">
      <c r="A711">
        <f>Feuil1!D710</f>
        <v>0</v>
      </c>
      <c r="B711" t="str">
        <f>Feuil1!B710&amp;" "&amp;Feuil1!C710</f>
        <v xml:space="preserve"> </v>
      </c>
      <c r="C711">
        <f>Feuil1!U710</f>
        <v>0</v>
      </c>
      <c r="D711">
        <f>Feuil1!I710</f>
        <v>0</v>
      </c>
      <c r="E711">
        <f>Feuil1!J710</f>
        <v>0</v>
      </c>
      <c r="F711">
        <f>Feuil1!K710</f>
        <v>0</v>
      </c>
      <c r="G711">
        <f>Feuil1!N710</f>
        <v>0</v>
      </c>
      <c r="H711">
        <f>Feuil1!E710</f>
        <v>0</v>
      </c>
      <c r="I711" s="23">
        <f>Feuil1!P710</f>
        <v>0</v>
      </c>
      <c r="J711">
        <f>Feuil1!Q710</f>
        <v>0</v>
      </c>
      <c r="K711" s="23">
        <f>Feuil1!S710</f>
        <v>0</v>
      </c>
      <c r="L711">
        <f>Feuil1!T710</f>
        <v>0</v>
      </c>
      <c r="M711" s="23">
        <f>Feuil1!H710</f>
        <v>0</v>
      </c>
      <c r="N711" t="str">
        <f t="shared" si="11"/>
        <v>Dirigeant</v>
      </c>
    </row>
    <row r="712" spans="1:14" x14ac:dyDescent="0.25">
      <c r="A712">
        <f>Feuil1!D711</f>
        <v>0</v>
      </c>
      <c r="B712" t="str">
        <f>Feuil1!B711&amp;" "&amp;Feuil1!C711</f>
        <v xml:space="preserve"> </v>
      </c>
      <c r="C712">
        <f>Feuil1!U711</f>
        <v>0</v>
      </c>
      <c r="D712">
        <f>Feuil1!I711</f>
        <v>0</v>
      </c>
      <c r="E712">
        <f>Feuil1!J711</f>
        <v>0</v>
      </c>
      <c r="F712">
        <f>Feuil1!K711</f>
        <v>0</v>
      </c>
      <c r="G712">
        <f>Feuil1!N711</f>
        <v>0</v>
      </c>
      <c r="H712">
        <f>Feuil1!E711</f>
        <v>0</v>
      </c>
      <c r="I712" s="23">
        <f>Feuil1!P711</f>
        <v>0</v>
      </c>
      <c r="J712">
        <f>Feuil1!Q711</f>
        <v>0</v>
      </c>
      <c r="K712" s="23">
        <f>Feuil1!S711</f>
        <v>0</v>
      </c>
      <c r="L712">
        <f>Feuil1!T711</f>
        <v>0</v>
      </c>
      <c r="M712" s="23">
        <f>Feuil1!H711</f>
        <v>0</v>
      </c>
      <c r="N712" t="str">
        <f t="shared" si="11"/>
        <v>Dirigeant</v>
      </c>
    </row>
    <row r="713" spans="1:14" x14ac:dyDescent="0.25">
      <c r="A713">
        <f>Feuil1!D712</f>
        <v>0</v>
      </c>
      <c r="B713" t="str">
        <f>Feuil1!B712&amp;" "&amp;Feuil1!C712</f>
        <v xml:space="preserve"> </v>
      </c>
      <c r="C713">
        <f>Feuil1!U712</f>
        <v>0</v>
      </c>
      <c r="D713">
        <f>Feuil1!I712</f>
        <v>0</v>
      </c>
      <c r="E713">
        <f>Feuil1!J712</f>
        <v>0</v>
      </c>
      <c r="F713">
        <f>Feuil1!K712</f>
        <v>0</v>
      </c>
      <c r="G713">
        <f>Feuil1!N712</f>
        <v>0</v>
      </c>
      <c r="H713">
        <f>Feuil1!E712</f>
        <v>0</v>
      </c>
      <c r="I713" s="23">
        <f>Feuil1!P712</f>
        <v>0</v>
      </c>
      <c r="J713">
        <f>Feuil1!Q712</f>
        <v>0</v>
      </c>
      <c r="K713" s="23">
        <f>Feuil1!S712</f>
        <v>0</v>
      </c>
      <c r="L713">
        <f>Feuil1!T712</f>
        <v>0</v>
      </c>
      <c r="M713" s="23">
        <f>Feuil1!H712</f>
        <v>0</v>
      </c>
      <c r="N713" t="str">
        <f t="shared" si="11"/>
        <v>Dirigeant</v>
      </c>
    </row>
    <row r="714" spans="1:14" x14ac:dyDescent="0.25">
      <c r="A714">
        <f>Feuil1!D713</f>
        <v>0</v>
      </c>
      <c r="B714" t="str">
        <f>Feuil1!B713&amp;" "&amp;Feuil1!C713</f>
        <v xml:space="preserve"> </v>
      </c>
      <c r="C714">
        <f>Feuil1!U713</f>
        <v>0</v>
      </c>
      <c r="D714">
        <f>Feuil1!I713</f>
        <v>0</v>
      </c>
      <c r="E714">
        <f>Feuil1!J713</f>
        <v>0</v>
      </c>
      <c r="F714">
        <f>Feuil1!K713</f>
        <v>0</v>
      </c>
      <c r="G714">
        <f>Feuil1!N713</f>
        <v>0</v>
      </c>
      <c r="H714">
        <f>Feuil1!E713</f>
        <v>0</v>
      </c>
      <c r="I714" s="23">
        <f>Feuil1!P713</f>
        <v>0</v>
      </c>
      <c r="J714">
        <f>Feuil1!Q713</f>
        <v>0</v>
      </c>
      <c r="K714" s="23">
        <f>Feuil1!S713</f>
        <v>0</v>
      </c>
      <c r="L714">
        <f>Feuil1!T713</f>
        <v>0</v>
      </c>
      <c r="M714" s="23">
        <f>Feuil1!H713</f>
        <v>0</v>
      </c>
      <c r="N714" t="str">
        <f t="shared" si="11"/>
        <v>Dirigeant</v>
      </c>
    </row>
    <row r="715" spans="1:14" x14ac:dyDescent="0.25">
      <c r="A715">
        <f>Feuil1!D714</f>
        <v>0</v>
      </c>
      <c r="B715" t="str">
        <f>Feuil1!B714&amp;" "&amp;Feuil1!C714</f>
        <v xml:space="preserve"> </v>
      </c>
      <c r="C715">
        <f>Feuil1!U714</f>
        <v>0</v>
      </c>
      <c r="D715">
        <f>Feuil1!I714</f>
        <v>0</v>
      </c>
      <c r="E715">
        <f>Feuil1!J714</f>
        <v>0</v>
      </c>
      <c r="F715">
        <f>Feuil1!K714</f>
        <v>0</v>
      </c>
      <c r="G715">
        <f>Feuil1!N714</f>
        <v>0</v>
      </c>
      <c r="H715">
        <f>Feuil1!E714</f>
        <v>0</v>
      </c>
      <c r="I715" s="23">
        <f>Feuil1!P714</f>
        <v>0</v>
      </c>
      <c r="J715">
        <f>Feuil1!Q714</f>
        <v>0</v>
      </c>
      <c r="K715" s="23">
        <f>Feuil1!S714</f>
        <v>0</v>
      </c>
      <c r="L715">
        <f>Feuil1!T714</f>
        <v>0</v>
      </c>
      <c r="M715" s="23">
        <f>Feuil1!H714</f>
        <v>0</v>
      </c>
      <c r="N715" t="str">
        <f t="shared" si="11"/>
        <v>Dirigeant</v>
      </c>
    </row>
    <row r="716" spans="1:14" x14ac:dyDescent="0.25">
      <c r="A716">
        <f>Feuil1!D715</f>
        <v>0</v>
      </c>
      <c r="B716" t="str">
        <f>Feuil1!B715&amp;" "&amp;Feuil1!C715</f>
        <v xml:space="preserve"> </v>
      </c>
      <c r="C716">
        <f>Feuil1!U715</f>
        <v>0</v>
      </c>
      <c r="D716">
        <f>Feuil1!I715</f>
        <v>0</v>
      </c>
      <c r="E716">
        <f>Feuil1!J715</f>
        <v>0</v>
      </c>
      <c r="F716">
        <f>Feuil1!K715</f>
        <v>0</v>
      </c>
      <c r="G716">
        <f>Feuil1!N715</f>
        <v>0</v>
      </c>
      <c r="H716">
        <f>Feuil1!E715</f>
        <v>0</v>
      </c>
      <c r="I716" s="23">
        <f>Feuil1!P715</f>
        <v>0</v>
      </c>
      <c r="J716">
        <f>Feuil1!Q715</f>
        <v>0</v>
      </c>
      <c r="K716" s="23">
        <f>Feuil1!S715</f>
        <v>0</v>
      </c>
      <c r="L716">
        <f>Feuil1!T715</f>
        <v>0</v>
      </c>
      <c r="M716" s="23">
        <f>Feuil1!H715</f>
        <v>0</v>
      </c>
      <c r="N716" t="str">
        <f t="shared" si="11"/>
        <v>Dirigeant</v>
      </c>
    </row>
    <row r="717" spans="1:14" x14ac:dyDescent="0.25">
      <c r="A717">
        <f>Feuil1!D716</f>
        <v>0</v>
      </c>
      <c r="B717" t="str">
        <f>Feuil1!B716&amp;" "&amp;Feuil1!C716</f>
        <v xml:space="preserve"> </v>
      </c>
      <c r="C717">
        <f>Feuil1!U716</f>
        <v>0</v>
      </c>
      <c r="D717">
        <f>Feuil1!I716</f>
        <v>0</v>
      </c>
      <c r="E717">
        <f>Feuil1!J716</f>
        <v>0</v>
      </c>
      <c r="F717">
        <f>Feuil1!K716</f>
        <v>0</v>
      </c>
      <c r="G717">
        <f>Feuil1!N716</f>
        <v>0</v>
      </c>
      <c r="H717">
        <f>Feuil1!E716</f>
        <v>0</v>
      </c>
      <c r="I717" s="23">
        <f>Feuil1!P716</f>
        <v>0</v>
      </c>
      <c r="J717">
        <f>Feuil1!Q716</f>
        <v>0</v>
      </c>
      <c r="K717" s="23">
        <f>Feuil1!S716</f>
        <v>0</v>
      </c>
      <c r="L717">
        <f>Feuil1!T716</f>
        <v>0</v>
      </c>
      <c r="M717" s="23">
        <f>Feuil1!H716</f>
        <v>0</v>
      </c>
      <c r="N717" t="str">
        <f t="shared" si="11"/>
        <v>Dirigeant</v>
      </c>
    </row>
    <row r="718" spans="1:14" x14ac:dyDescent="0.25">
      <c r="A718">
        <f>Feuil1!D717</f>
        <v>0</v>
      </c>
      <c r="B718" t="str">
        <f>Feuil1!B717&amp;" "&amp;Feuil1!C717</f>
        <v xml:space="preserve"> </v>
      </c>
      <c r="C718">
        <f>Feuil1!U717</f>
        <v>0</v>
      </c>
      <c r="D718">
        <f>Feuil1!I717</f>
        <v>0</v>
      </c>
      <c r="E718">
        <f>Feuil1!J717</f>
        <v>0</v>
      </c>
      <c r="F718">
        <f>Feuil1!K717</f>
        <v>0</v>
      </c>
      <c r="G718">
        <f>Feuil1!N717</f>
        <v>0</v>
      </c>
      <c r="H718">
        <f>Feuil1!E717</f>
        <v>0</v>
      </c>
      <c r="I718" s="23">
        <f>Feuil1!P717</f>
        <v>0</v>
      </c>
      <c r="J718">
        <f>Feuil1!Q717</f>
        <v>0</v>
      </c>
      <c r="K718" s="23">
        <f>Feuil1!S717</f>
        <v>0</v>
      </c>
      <c r="L718">
        <f>Feuil1!T717</f>
        <v>0</v>
      </c>
      <c r="M718" s="23">
        <f>Feuil1!H717</f>
        <v>0</v>
      </c>
      <c r="N718" t="str">
        <f t="shared" si="11"/>
        <v>Dirigeant</v>
      </c>
    </row>
    <row r="719" spans="1:14" x14ac:dyDescent="0.25">
      <c r="A719">
        <f>Feuil1!D718</f>
        <v>0</v>
      </c>
      <c r="B719" t="str">
        <f>Feuil1!B718&amp;" "&amp;Feuil1!C718</f>
        <v xml:space="preserve"> </v>
      </c>
      <c r="C719">
        <f>Feuil1!U718</f>
        <v>0</v>
      </c>
      <c r="D719">
        <f>Feuil1!I718</f>
        <v>0</v>
      </c>
      <c r="E719">
        <f>Feuil1!J718</f>
        <v>0</v>
      </c>
      <c r="F719">
        <f>Feuil1!K718</f>
        <v>0</v>
      </c>
      <c r="G719">
        <f>Feuil1!N718</f>
        <v>0</v>
      </c>
      <c r="H719">
        <f>Feuil1!E718</f>
        <v>0</v>
      </c>
      <c r="I719" s="23">
        <f>Feuil1!P718</f>
        <v>0</v>
      </c>
      <c r="J719">
        <f>Feuil1!Q718</f>
        <v>0</v>
      </c>
      <c r="K719" s="23">
        <f>Feuil1!S718</f>
        <v>0</v>
      </c>
      <c r="L719">
        <f>Feuil1!T718</f>
        <v>0</v>
      </c>
      <c r="M719" s="23">
        <f>Feuil1!H718</f>
        <v>0</v>
      </c>
      <c r="N719" t="str">
        <f t="shared" si="11"/>
        <v>Dirigeant</v>
      </c>
    </row>
    <row r="720" spans="1:14" x14ac:dyDescent="0.25">
      <c r="A720">
        <f>Feuil1!D719</f>
        <v>0</v>
      </c>
      <c r="B720" t="str">
        <f>Feuil1!B719&amp;" "&amp;Feuil1!C719</f>
        <v xml:space="preserve"> </v>
      </c>
      <c r="C720">
        <f>Feuil1!U719</f>
        <v>0</v>
      </c>
      <c r="D720">
        <f>Feuil1!I719</f>
        <v>0</v>
      </c>
      <c r="E720">
        <f>Feuil1!J719</f>
        <v>0</v>
      </c>
      <c r="F720">
        <f>Feuil1!K719</f>
        <v>0</v>
      </c>
      <c r="G720">
        <f>Feuil1!N719</f>
        <v>0</v>
      </c>
      <c r="H720">
        <f>Feuil1!E719</f>
        <v>0</v>
      </c>
      <c r="I720" s="23">
        <f>Feuil1!P719</f>
        <v>0</v>
      </c>
      <c r="J720">
        <f>Feuil1!Q719</f>
        <v>0</v>
      </c>
      <c r="K720" s="23">
        <f>Feuil1!S719</f>
        <v>0</v>
      </c>
      <c r="L720">
        <f>Feuil1!T719</f>
        <v>0</v>
      </c>
      <c r="M720" s="23">
        <f>Feuil1!H719</f>
        <v>0</v>
      </c>
      <c r="N720" t="str">
        <f t="shared" si="11"/>
        <v>Dirigeant</v>
      </c>
    </row>
    <row r="721" spans="1:14" x14ac:dyDescent="0.25">
      <c r="A721">
        <f>Feuil1!D720</f>
        <v>0</v>
      </c>
      <c r="B721" t="str">
        <f>Feuil1!B720&amp;" "&amp;Feuil1!C720</f>
        <v xml:space="preserve"> </v>
      </c>
      <c r="C721">
        <f>Feuil1!U720</f>
        <v>0</v>
      </c>
      <c r="D721">
        <f>Feuil1!I720</f>
        <v>0</v>
      </c>
      <c r="E721">
        <f>Feuil1!J720</f>
        <v>0</v>
      </c>
      <c r="F721">
        <f>Feuil1!K720</f>
        <v>0</v>
      </c>
      <c r="G721">
        <f>Feuil1!N720</f>
        <v>0</v>
      </c>
      <c r="H721">
        <f>Feuil1!E720</f>
        <v>0</v>
      </c>
      <c r="I721" s="23">
        <f>Feuil1!P720</f>
        <v>0</v>
      </c>
      <c r="J721">
        <f>Feuil1!Q720</f>
        <v>0</v>
      </c>
      <c r="K721" s="23">
        <f>Feuil1!S720</f>
        <v>0</v>
      </c>
      <c r="L721">
        <f>Feuil1!T720</f>
        <v>0</v>
      </c>
      <c r="M721" s="23">
        <f>Feuil1!H720</f>
        <v>0</v>
      </c>
      <c r="N721" t="str">
        <f t="shared" si="11"/>
        <v>Dirigeant</v>
      </c>
    </row>
    <row r="722" spans="1:14" x14ac:dyDescent="0.25">
      <c r="A722">
        <f>Feuil1!D721</f>
        <v>0</v>
      </c>
      <c r="B722" t="str">
        <f>Feuil1!B721&amp;" "&amp;Feuil1!C721</f>
        <v xml:space="preserve"> </v>
      </c>
      <c r="C722">
        <f>Feuil1!U721</f>
        <v>0</v>
      </c>
      <c r="D722">
        <f>Feuil1!I721</f>
        <v>0</v>
      </c>
      <c r="E722">
        <f>Feuil1!J721</f>
        <v>0</v>
      </c>
      <c r="F722">
        <f>Feuil1!K721</f>
        <v>0</v>
      </c>
      <c r="G722">
        <f>Feuil1!N721</f>
        <v>0</v>
      </c>
      <c r="H722">
        <f>Feuil1!E721</f>
        <v>0</v>
      </c>
      <c r="I722" s="23">
        <f>Feuil1!P721</f>
        <v>0</v>
      </c>
      <c r="J722">
        <f>Feuil1!Q721</f>
        <v>0</v>
      </c>
      <c r="K722" s="23">
        <f>Feuil1!S721</f>
        <v>0</v>
      </c>
      <c r="L722">
        <f>Feuil1!T721</f>
        <v>0</v>
      </c>
      <c r="M722" s="23">
        <f>Feuil1!H721</f>
        <v>0</v>
      </c>
      <c r="N722" t="str">
        <f t="shared" si="11"/>
        <v>Dirigeant</v>
      </c>
    </row>
    <row r="723" spans="1:14" x14ac:dyDescent="0.25">
      <c r="A723">
        <f>Feuil1!D722</f>
        <v>0</v>
      </c>
      <c r="B723" t="str">
        <f>Feuil1!B722&amp;" "&amp;Feuil1!C722</f>
        <v xml:space="preserve"> </v>
      </c>
      <c r="C723">
        <f>Feuil1!U722</f>
        <v>0</v>
      </c>
      <c r="D723">
        <f>Feuil1!I722</f>
        <v>0</v>
      </c>
      <c r="E723">
        <f>Feuil1!J722</f>
        <v>0</v>
      </c>
      <c r="F723">
        <f>Feuil1!K722</f>
        <v>0</v>
      </c>
      <c r="G723">
        <f>Feuil1!N722</f>
        <v>0</v>
      </c>
      <c r="H723">
        <f>Feuil1!E722</f>
        <v>0</v>
      </c>
      <c r="I723" s="23">
        <f>Feuil1!P722</f>
        <v>0</v>
      </c>
      <c r="J723">
        <f>Feuil1!Q722</f>
        <v>0</v>
      </c>
      <c r="K723" s="23">
        <f>Feuil1!S722</f>
        <v>0</v>
      </c>
      <c r="L723">
        <f>Feuil1!T722</f>
        <v>0</v>
      </c>
      <c r="M723" s="23">
        <f>Feuil1!H722</f>
        <v>0</v>
      </c>
      <c r="N723" t="str">
        <f t="shared" si="11"/>
        <v>Dirigeant</v>
      </c>
    </row>
    <row r="724" spans="1:14" x14ac:dyDescent="0.25">
      <c r="A724">
        <f>Feuil1!D723</f>
        <v>0</v>
      </c>
      <c r="B724" t="str">
        <f>Feuil1!B723&amp;" "&amp;Feuil1!C723</f>
        <v xml:space="preserve"> </v>
      </c>
      <c r="C724">
        <f>Feuil1!U723</f>
        <v>0</v>
      </c>
      <c r="D724">
        <f>Feuil1!I723</f>
        <v>0</v>
      </c>
      <c r="E724">
        <f>Feuil1!J723</f>
        <v>0</v>
      </c>
      <c r="F724">
        <f>Feuil1!K723</f>
        <v>0</v>
      </c>
      <c r="G724">
        <f>Feuil1!N723</f>
        <v>0</v>
      </c>
      <c r="H724">
        <f>Feuil1!E723</f>
        <v>0</v>
      </c>
      <c r="I724" s="23">
        <f>Feuil1!P723</f>
        <v>0</v>
      </c>
      <c r="J724">
        <f>Feuil1!Q723</f>
        <v>0</v>
      </c>
      <c r="K724" s="23">
        <f>Feuil1!S723</f>
        <v>0</v>
      </c>
      <c r="L724">
        <f>Feuil1!T723</f>
        <v>0</v>
      </c>
      <c r="M724" s="23">
        <f>Feuil1!H723</f>
        <v>0</v>
      </c>
      <c r="N724" t="str">
        <f t="shared" si="11"/>
        <v>Dirigeant</v>
      </c>
    </row>
    <row r="725" spans="1:14" x14ac:dyDescent="0.25">
      <c r="A725">
        <f>Feuil1!D724</f>
        <v>0</v>
      </c>
      <c r="B725" t="str">
        <f>Feuil1!B724&amp;" "&amp;Feuil1!C724</f>
        <v xml:space="preserve"> </v>
      </c>
      <c r="C725">
        <f>Feuil1!U724</f>
        <v>0</v>
      </c>
      <c r="D725">
        <f>Feuil1!I724</f>
        <v>0</v>
      </c>
      <c r="E725">
        <f>Feuil1!J724</f>
        <v>0</v>
      </c>
      <c r="F725">
        <f>Feuil1!K724</f>
        <v>0</v>
      </c>
      <c r="G725">
        <f>Feuil1!N724</f>
        <v>0</v>
      </c>
      <c r="H725">
        <f>Feuil1!E724</f>
        <v>0</v>
      </c>
      <c r="I725" s="23">
        <f>Feuil1!P724</f>
        <v>0</v>
      </c>
      <c r="J725">
        <f>Feuil1!Q724</f>
        <v>0</v>
      </c>
      <c r="K725" s="23">
        <f>Feuil1!S724</f>
        <v>0</v>
      </c>
      <c r="L725">
        <f>Feuil1!T724</f>
        <v>0</v>
      </c>
      <c r="M725" s="23">
        <f>Feuil1!H724</f>
        <v>0</v>
      </c>
      <c r="N725" t="str">
        <f t="shared" si="11"/>
        <v>Dirigeant</v>
      </c>
    </row>
    <row r="726" spans="1:14" x14ac:dyDescent="0.25">
      <c r="A726">
        <f>Feuil1!D725</f>
        <v>0</v>
      </c>
      <c r="B726" t="str">
        <f>Feuil1!B725&amp;" "&amp;Feuil1!C725</f>
        <v xml:space="preserve"> </v>
      </c>
      <c r="C726">
        <f>Feuil1!U725</f>
        <v>0</v>
      </c>
      <c r="D726">
        <f>Feuil1!I725</f>
        <v>0</v>
      </c>
      <c r="E726">
        <f>Feuil1!J725</f>
        <v>0</v>
      </c>
      <c r="F726">
        <f>Feuil1!K725</f>
        <v>0</v>
      </c>
      <c r="G726">
        <f>Feuil1!N725</f>
        <v>0</v>
      </c>
      <c r="H726">
        <f>Feuil1!E725</f>
        <v>0</v>
      </c>
      <c r="I726" s="23">
        <f>Feuil1!P725</f>
        <v>0</v>
      </c>
      <c r="J726">
        <f>Feuil1!Q725</f>
        <v>0</v>
      </c>
      <c r="K726" s="23">
        <f>Feuil1!S725</f>
        <v>0</v>
      </c>
      <c r="L726">
        <f>Feuil1!T725</f>
        <v>0</v>
      </c>
      <c r="M726" s="23">
        <f>Feuil1!H725</f>
        <v>0</v>
      </c>
      <c r="N726" t="str">
        <f t="shared" si="11"/>
        <v>Dirigeant</v>
      </c>
    </row>
    <row r="727" spans="1:14" x14ac:dyDescent="0.25">
      <c r="A727">
        <f>Feuil1!D726</f>
        <v>0</v>
      </c>
      <c r="B727" t="str">
        <f>Feuil1!B726&amp;" "&amp;Feuil1!C726</f>
        <v xml:space="preserve"> </v>
      </c>
      <c r="C727">
        <f>Feuil1!U726</f>
        <v>0</v>
      </c>
      <c r="D727">
        <f>Feuil1!I726</f>
        <v>0</v>
      </c>
      <c r="E727">
        <f>Feuil1!J726</f>
        <v>0</v>
      </c>
      <c r="F727">
        <f>Feuil1!K726</f>
        <v>0</v>
      </c>
      <c r="G727">
        <f>Feuil1!N726</f>
        <v>0</v>
      </c>
      <c r="H727">
        <f>Feuil1!E726</f>
        <v>0</v>
      </c>
      <c r="I727" s="23">
        <f>Feuil1!P726</f>
        <v>0</v>
      </c>
      <c r="J727">
        <f>Feuil1!Q726</f>
        <v>0</v>
      </c>
      <c r="K727" s="23">
        <f>Feuil1!S726</f>
        <v>0</v>
      </c>
      <c r="L727">
        <f>Feuil1!T726</f>
        <v>0</v>
      </c>
      <c r="M727" s="23">
        <f>Feuil1!H726</f>
        <v>0</v>
      </c>
      <c r="N727" t="str">
        <f t="shared" si="11"/>
        <v>Dirigeant</v>
      </c>
    </row>
    <row r="728" spans="1:14" x14ac:dyDescent="0.25">
      <c r="A728">
        <f>Feuil1!D727</f>
        <v>0</v>
      </c>
      <c r="B728" t="str">
        <f>Feuil1!B727&amp;" "&amp;Feuil1!C727</f>
        <v xml:space="preserve"> </v>
      </c>
      <c r="C728">
        <f>Feuil1!U727</f>
        <v>0</v>
      </c>
      <c r="D728">
        <f>Feuil1!I727</f>
        <v>0</v>
      </c>
      <c r="E728">
        <f>Feuil1!J727</f>
        <v>0</v>
      </c>
      <c r="F728">
        <f>Feuil1!K727</f>
        <v>0</v>
      </c>
      <c r="G728">
        <f>Feuil1!N727</f>
        <v>0</v>
      </c>
      <c r="H728">
        <f>Feuil1!E727</f>
        <v>0</v>
      </c>
      <c r="I728" s="23">
        <f>Feuil1!P727</f>
        <v>0</v>
      </c>
      <c r="J728">
        <f>Feuil1!Q727</f>
        <v>0</v>
      </c>
      <c r="K728" s="23">
        <f>Feuil1!S727</f>
        <v>0</v>
      </c>
      <c r="L728">
        <f>Feuil1!T727</f>
        <v>0</v>
      </c>
      <c r="M728" s="23">
        <f>Feuil1!H727</f>
        <v>0</v>
      </c>
      <c r="N728" t="str">
        <f t="shared" si="11"/>
        <v>Dirigeant</v>
      </c>
    </row>
    <row r="729" spans="1:14" x14ac:dyDescent="0.25">
      <c r="A729">
        <f>Feuil1!D728</f>
        <v>0</v>
      </c>
      <c r="B729" t="str">
        <f>Feuil1!B728&amp;" "&amp;Feuil1!C728</f>
        <v xml:space="preserve"> </v>
      </c>
      <c r="C729">
        <f>Feuil1!U728</f>
        <v>0</v>
      </c>
      <c r="D729">
        <f>Feuil1!I728</f>
        <v>0</v>
      </c>
      <c r="E729">
        <f>Feuil1!J728</f>
        <v>0</v>
      </c>
      <c r="F729">
        <f>Feuil1!K728</f>
        <v>0</v>
      </c>
      <c r="G729">
        <f>Feuil1!N728</f>
        <v>0</v>
      </c>
      <c r="H729">
        <f>Feuil1!E728</f>
        <v>0</v>
      </c>
      <c r="I729" s="23">
        <f>Feuil1!P728</f>
        <v>0</v>
      </c>
      <c r="J729">
        <f>Feuil1!Q728</f>
        <v>0</v>
      </c>
      <c r="K729" s="23">
        <f>Feuil1!S728</f>
        <v>0</v>
      </c>
      <c r="L729">
        <f>Feuil1!T728</f>
        <v>0</v>
      </c>
      <c r="M729" s="23">
        <f>Feuil1!H728</f>
        <v>0</v>
      </c>
      <c r="N729" t="str">
        <f t="shared" si="11"/>
        <v>Dirigeant</v>
      </c>
    </row>
    <row r="730" spans="1:14" x14ac:dyDescent="0.25">
      <c r="A730">
        <f>Feuil1!D729</f>
        <v>0</v>
      </c>
      <c r="B730" t="str">
        <f>Feuil1!B729&amp;" "&amp;Feuil1!C729</f>
        <v xml:space="preserve"> </v>
      </c>
      <c r="C730">
        <f>Feuil1!U729</f>
        <v>0</v>
      </c>
      <c r="D730">
        <f>Feuil1!I729</f>
        <v>0</v>
      </c>
      <c r="E730">
        <f>Feuil1!J729</f>
        <v>0</v>
      </c>
      <c r="F730">
        <f>Feuil1!K729</f>
        <v>0</v>
      </c>
      <c r="G730">
        <f>Feuil1!N729</f>
        <v>0</v>
      </c>
      <c r="H730">
        <f>Feuil1!E729</f>
        <v>0</v>
      </c>
      <c r="I730" s="23">
        <f>Feuil1!P729</f>
        <v>0</v>
      </c>
      <c r="J730">
        <f>Feuil1!Q729</f>
        <v>0</v>
      </c>
      <c r="K730" s="23">
        <f>Feuil1!S729</f>
        <v>0</v>
      </c>
      <c r="L730">
        <f>Feuil1!T729</f>
        <v>0</v>
      </c>
      <c r="M730" s="23">
        <f>Feuil1!H729</f>
        <v>0</v>
      </c>
      <c r="N730" t="str">
        <f t="shared" si="11"/>
        <v>Dirigeant</v>
      </c>
    </row>
    <row r="731" spans="1:14" x14ac:dyDescent="0.25">
      <c r="A731">
        <f>Feuil1!D730</f>
        <v>0</v>
      </c>
      <c r="B731" t="str">
        <f>Feuil1!B730&amp;" "&amp;Feuil1!C730</f>
        <v xml:space="preserve"> </v>
      </c>
      <c r="C731">
        <f>Feuil1!U730</f>
        <v>0</v>
      </c>
      <c r="D731">
        <f>Feuil1!I730</f>
        <v>0</v>
      </c>
      <c r="E731">
        <f>Feuil1!J730</f>
        <v>0</v>
      </c>
      <c r="F731">
        <f>Feuil1!K730</f>
        <v>0</v>
      </c>
      <c r="G731">
        <f>Feuil1!N730</f>
        <v>0</v>
      </c>
      <c r="H731">
        <f>Feuil1!E730</f>
        <v>0</v>
      </c>
      <c r="I731" s="23">
        <f>Feuil1!P730</f>
        <v>0</v>
      </c>
      <c r="J731">
        <f>Feuil1!Q730</f>
        <v>0</v>
      </c>
      <c r="K731" s="23">
        <f>Feuil1!S730</f>
        <v>0</v>
      </c>
      <c r="L731">
        <f>Feuil1!T730</f>
        <v>0</v>
      </c>
      <c r="M731" s="23">
        <f>Feuil1!H730</f>
        <v>0</v>
      </c>
      <c r="N731" t="str">
        <f t="shared" si="11"/>
        <v>Dirigeant</v>
      </c>
    </row>
    <row r="732" spans="1:14" x14ac:dyDescent="0.25">
      <c r="A732">
        <f>Feuil1!D731</f>
        <v>0</v>
      </c>
      <c r="B732" t="str">
        <f>Feuil1!B731&amp;" "&amp;Feuil1!C731</f>
        <v xml:space="preserve"> </v>
      </c>
      <c r="C732">
        <f>Feuil1!U731</f>
        <v>0</v>
      </c>
      <c r="D732">
        <f>Feuil1!I731</f>
        <v>0</v>
      </c>
      <c r="E732">
        <f>Feuil1!J731</f>
        <v>0</v>
      </c>
      <c r="F732">
        <f>Feuil1!K731</f>
        <v>0</v>
      </c>
      <c r="G732">
        <f>Feuil1!N731</f>
        <v>0</v>
      </c>
      <c r="H732">
        <f>Feuil1!E731</f>
        <v>0</v>
      </c>
      <c r="I732" s="23">
        <f>Feuil1!P731</f>
        <v>0</v>
      </c>
      <c r="J732">
        <f>Feuil1!Q731</f>
        <v>0</v>
      </c>
      <c r="K732" s="23">
        <f>Feuil1!S731</f>
        <v>0</v>
      </c>
      <c r="L732">
        <f>Feuil1!T731</f>
        <v>0</v>
      </c>
      <c r="M732" s="23">
        <f>Feuil1!H731</f>
        <v>0</v>
      </c>
      <c r="N732" t="str">
        <f t="shared" si="11"/>
        <v>Dirigeant</v>
      </c>
    </row>
    <row r="733" spans="1:14" x14ac:dyDescent="0.25">
      <c r="A733">
        <f>Feuil1!D732</f>
        <v>0</v>
      </c>
      <c r="B733" t="str">
        <f>Feuil1!B732&amp;" "&amp;Feuil1!C732</f>
        <v xml:space="preserve"> </v>
      </c>
      <c r="C733">
        <f>Feuil1!U732</f>
        <v>0</v>
      </c>
      <c r="D733">
        <f>Feuil1!I732</f>
        <v>0</v>
      </c>
      <c r="E733">
        <f>Feuil1!J732</f>
        <v>0</v>
      </c>
      <c r="F733">
        <f>Feuil1!K732</f>
        <v>0</v>
      </c>
      <c r="G733">
        <f>Feuil1!N732</f>
        <v>0</v>
      </c>
      <c r="H733">
        <f>Feuil1!E732</f>
        <v>0</v>
      </c>
      <c r="I733" s="23">
        <f>Feuil1!P732</f>
        <v>0</v>
      </c>
      <c r="J733">
        <f>Feuil1!Q732</f>
        <v>0</v>
      </c>
      <c r="K733" s="23">
        <f>Feuil1!S732</f>
        <v>0</v>
      </c>
      <c r="L733">
        <f>Feuil1!T732</f>
        <v>0</v>
      </c>
      <c r="M733" s="23">
        <f>Feuil1!H732</f>
        <v>0</v>
      </c>
      <c r="N733" t="str">
        <f t="shared" si="11"/>
        <v>Dirigeant</v>
      </c>
    </row>
    <row r="734" spans="1:14" x14ac:dyDescent="0.25">
      <c r="A734">
        <f>Feuil1!D733</f>
        <v>0</v>
      </c>
      <c r="B734" t="str">
        <f>Feuil1!B733&amp;" "&amp;Feuil1!C733</f>
        <v xml:space="preserve"> </v>
      </c>
      <c r="C734">
        <f>Feuil1!U733</f>
        <v>0</v>
      </c>
      <c r="D734">
        <f>Feuil1!I733</f>
        <v>0</v>
      </c>
      <c r="E734">
        <f>Feuil1!J733</f>
        <v>0</v>
      </c>
      <c r="F734">
        <f>Feuil1!K733</f>
        <v>0</v>
      </c>
      <c r="G734">
        <f>Feuil1!N733</f>
        <v>0</v>
      </c>
      <c r="H734">
        <f>Feuil1!E733</f>
        <v>0</v>
      </c>
      <c r="I734" s="23">
        <f>Feuil1!P733</f>
        <v>0</v>
      </c>
      <c r="J734">
        <f>Feuil1!Q733</f>
        <v>0</v>
      </c>
      <c r="K734" s="23">
        <f>Feuil1!S733</f>
        <v>0</v>
      </c>
      <c r="L734">
        <f>Feuil1!T733</f>
        <v>0</v>
      </c>
      <c r="M734" s="23">
        <f>Feuil1!H733</f>
        <v>0</v>
      </c>
      <c r="N734" t="str">
        <f t="shared" si="11"/>
        <v>Dirigeant</v>
      </c>
    </row>
    <row r="735" spans="1:14" x14ac:dyDescent="0.25">
      <c r="A735">
        <f>Feuil1!D734</f>
        <v>0</v>
      </c>
      <c r="B735" t="str">
        <f>Feuil1!B734&amp;" "&amp;Feuil1!C734</f>
        <v xml:space="preserve"> </v>
      </c>
      <c r="C735">
        <f>Feuil1!U734</f>
        <v>0</v>
      </c>
      <c r="D735">
        <f>Feuil1!I734</f>
        <v>0</v>
      </c>
      <c r="E735">
        <f>Feuil1!J734</f>
        <v>0</v>
      </c>
      <c r="F735">
        <f>Feuil1!K734</f>
        <v>0</v>
      </c>
      <c r="G735">
        <f>Feuil1!N734</f>
        <v>0</v>
      </c>
      <c r="H735">
        <f>Feuil1!E734</f>
        <v>0</v>
      </c>
      <c r="I735" s="23">
        <f>Feuil1!P734</f>
        <v>0</v>
      </c>
      <c r="J735">
        <f>Feuil1!Q734</f>
        <v>0</v>
      </c>
      <c r="K735" s="23">
        <f>Feuil1!S734</f>
        <v>0</v>
      </c>
      <c r="L735">
        <f>Feuil1!T734</f>
        <v>0</v>
      </c>
      <c r="M735" s="23">
        <f>Feuil1!H734</f>
        <v>0</v>
      </c>
      <c r="N735" t="str">
        <f t="shared" si="11"/>
        <v>Dirigeant</v>
      </c>
    </row>
    <row r="736" spans="1:14" x14ac:dyDescent="0.25">
      <c r="A736">
        <f>Feuil1!D735</f>
        <v>0</v>
      </c>
      <c r="B736" t="str">
        <f>Feuil1!B735&amp;" "&amp;Feuil1!C735</f>
        <v xml:space="preserve"> </v>
      </c>
      <c r="C736">
        <f>Feuil1!U735</f>
        <v>0</v>
      </c>
      <c r="D736">
        <f>Feuil1!I735</f>
        <v>0</v>
      </c>
      <c r="E736">
        <f>Feuil1!J735</f>
        <v>0</v>
      </c>
      <c r="F736">
        <f>Feuil1!K735</f>
        <v>0</v>
      </c>
      <c r="G736">
        <f>Feuil1!N735</f>
        <v>0</v>
      </c>
      <c r="H736">
        <f>Feuil1!E735</f>
        <v>0</v>
      </c>
      <c r="I736" s="23">
        <f>Feuil1!P735</f>
        <v>0</v>
      </c>
      <c r="J736">
        <f>Feuil1!Q735</f>
        <v>0</v>
      </c>
      <c r="K736" s="23">
        <f>Feuil1!S735</f>
        <v>0</v>
      </c>
      <c r="L736">
        <f>Feuil1!T735</f>
        <v>0</v>
      </c>
      <c r="M736" s="23">
        <f>Feuil1!H735</f>
        <v>0</v>
      </c>
      <c r="N736" t="str">
        <f t="shared" si="11"/>
        <v>Dirigeant</v>
      </c>
    </row>
    <row r="737" spans="1:14" x14ac:dyDescent="0.25">
      <c r="A737">
        <f>Feuil1!D736</f>
        <v>0</v>
      </c>
      <c r="B737" t="str">
        <f>Feuil1!B736&amp;" "&amp;Feuil1!C736</f>
        <v xml:space="preserve"> </v>
      </c>
      <c r="C737">
        <f>Feuil1!U736</f>
        <v>0</v>
      </c>
      <c r="D737">
        <f>Feuil1!I736</f>
        <v>0</v>
      </c>
      <c r="E737">
        <f>Feuil1!J736</f>
        <v>0</v>
      </c>
      <c r="F737">
        <f>Feuil1!K736</f>
        <v>0</v>
      </c>
      <c r="G737">
        <f>Feuil1!N736</f>
        <v>0</v>
      </c>
      <c r="H737">
        <f>Feuil1!E736</f>
        <v>0</v>
      </c>
      <c r="I737" s="23">
        <f>Feuil1!P736</f>
        <v>0</v>
      </c>
      <c r="J737">
        <f>Feuil1!Q736</f>
        <v>0</v>
      </c>
      <c r="K737" s="23">
        <f>Feuil1!S736</f>
        <v>0</v>
      </c>
      <c r="L737">
        <f>Feuil1!T736</f>
        <v>0</v>
      </c>
      <c r="M737" s="23">
        <f>Feuil1!H736</f>
        <v>0</v>
      </c>
      <c r="N737" t="str">
        <f t="shared" si="11"/>
        <v>Dirigeant</v>
      </c>
    </row>
    <row r="738" spans="1:14" x14ac:dyDescent="0.25">
      <c r="A738">
        <f>Feuil1!D737</f>
        <v>0</v>
      </c>
      <c r="B738" t="str">
        <f>Feuil1!B737&amp;" "&amp;Feuil1!C737</f>
        <v xml:space="preserve"> </v>
      </c>
      <c r="C738">
        <f>Feuil1!U737</f>
        <v>0</v>
      </c>
      <c r="D738">
        <f>Feuil1!I737</f>
        <v>0</v>
      </c>
      <c r="E738">
        <f>Feuil1!J737</f>
        <v>0</v>
      </c>
      <c r="F738">
        <f>Feuil1!K737</f>
        <v>0</v>
      </c>
      <c r="G738">
        <f>Feuil1!N737</f>
        <v>0</v>
      </c>
      <c r="H738">
        <f>Feuil1!E737</f>
        <v>0</v>
      </c>
      <c r="I738" s="23">
        <f>Feuil1!P737</f>
        <v>0</v>
      </c>
      <c r="J738">
        <f>Feuil1!Q737</f>
        <v>0</v>
      </c>
      <c r="K738" s="23">
        <f>Feuil1!S737</f>
        <v>0</v>
      </c>
      <c r="L738">
        <f>Feuil1!T737</f>
        <v>0</v>
      </c>
      <c r="M738" s="23">
        <f>Feuil1!H737</f>
        <v>0</v>
      </c>
      <c r="N738" t="str">
        <f t="shared" si="11"/>
        <v>Dirigeant</v>
      </c>
    </row>
    <row r="739" spans="1:14" x14ac:dyDescent="0.25">
      <c r="A739">
        <f>Feuil1!D738</f>
        <v>0</v>
      </c>
      <c r="B739" t="str">
        <f>Feuil1!B738&amp;" "&amp;Feuil1!C738</f>
        <v xml:space="preserve"> </v>
      </c>
      <c r="C739">
        <f>Feuil1!U738</f>
        <v>0</v>
      </c>
      <c r="D739">
        <f>Feuil1!I738</f>
        <v>0</v>
      </c>
      <c r="E739">
        <f>Feuil1!J738</f>
        <v>0</v>
      </c>
      <c r="F739">
        <f>Feuil1!K738</f>
        <v>0</v>
      </c>
      <c r="G739">
        <f>Feuil1!N738</f>
        <v>0</v>
      </c>
      <c r="H739">
        <f>Feuil1!E738</f>
        <v>0</v>
      </c>
      <c r="I739" s="23">
        <f>Feuil1!P738</f>
        <v>0</v>
      </c>
      <c r="J739">
        <f>Feuil1!Q738</f>
        <v>0</v>
      </c>
      <c r="K739" s="23">
        <f>Feuil1!S738</f>
        <v>0</v>
      </c>
      <c r="L739">
        <f>Feuil1!T738</f>
        <v>0</v>
      </c>
      <c r="M739" s="23">
        <f>Feuil1!H738</f>
        <v>0</v>
      </c>
      <c r="N739" t="str">
        <f t="shared" si="11"/>
        <v>Dirigeant</v>
      </c>
    </row>
    <row r="740" spans="1:14" x14ac:dyDescent="0.25">
      <c r="A740">
        <f>Feuil1!D739</f>
        <v>0</v>
      </c>
      <c r="B740" t="str">
        <f>Feuil1!B739&amp;" "&amp;Feuil1!C739</f>
        <v xml:space="preserve"> </v>
      </c>
      <c r="C740">
        <f>Feuil1!U739</f>
        <v>0</v>
      </c>
      <c r="D740">
        <f>Feuil1!I739</f>
        <v>0</v>
      </c>
      <c r="E740">
        <f>Feuil1!J739</f>
        <v>0</v>
      </c>
      <c r="F740">
        <f>Feuil1!K739</f>
        <v>0</v>
      </c>
      <c r="G740">
        <f>Feuil1!N739</f>
        <v>0</v>
      </c>
      <c r="H740">
        <f>Feuil1!E739</f>
        <v>0</v>
      </c>
      <c r="I740" s="23">
        <f>Feuil1!P739</f>
        <v>0</v>
      </c>
      <c r="J740">
        <f>Feuil1!Q739</f>
        <v>0</v>
      </c>
      <c r="K740" s="23">
        <f>Feuil1!S739</f>
        <v>0</v>
      </c>
      <c r="L740">
        <f>Feuil1!T739</f>
        <v>0</v>
      </c>
      <c r="M740" s="23">
        <f>Feuil1!H739</f>
        <v>0</v>
      </c>
      <c r="N740" t="str">
        <f t="shared" si="11"/>
        <v>Dirigeant</v>
      </c>
    </row>
    <row r="741" spans="1:14" x14ac:dyDescent="0.25">
      <c r="A741">
        <f>Feuil1!D740</f>
        <v>0</v>
      </c>
      <c r="B741" t="str">
        <f>Feuil1!B740&amp;" "&amp;Feuil1!C740</f>
        <v xml:space="preserve"> </v>
      </c>
      <c r="C741">
        <f>Feuil1!U740</f>
        <v>0</v>
      </c>
      <c r="D741">
        <f>Feuil1!I740</f>
        <v>0</v>
      </c>
      <c r="E741">
        <f>Feuil1!J740</f>
        <v>0</v>
      </c>
      <c r="F741">
        <f>Feuil1!K740</f>
        <v>0</v>
      </c>
      <c r="G741">
        <f>Feuil1!N740</f>
        <v>0</v>
      </c>
      <c r="H741">
        <f>Feuil1!E740</f>
        <v>0</v>
      </c>
      <c r="I741" s="23">
        <f>Feuil1!P740</f>
        <v>0</v>
      </c>
      <c r="J741">
        <f>Feuil1!Q740</f>
        <v>0</v>
      </c>
      <c r="K741" s="23">
        <f>Feuil1!S740</f>
        <v>0</v>
      </c>
      <c r="L741">
        <f>Feuil1!T740</f>
        <v>0</v>
      </c>
      <c r="M741" s="23">
        <f>Feuil1!H740</f>
        <v>0</v>
      </c>
      <c r="N741" t="str">
        <f t="shared" si="11"/>
        <v>Dirigeant</v>
      </c>
    </row>
    <row r="742" spans="1:14" x14ac:dyDescent="0.25">
      <c r="A742">
        <f>Feuil1!D741</f>
        <v>0</v>
      </c>
      <c r="B742" t="str">
        <f>Feuil1!B741&amp;" "&amp;Feuil1!C741</f>
        <v xml:space="preserve"> </v>
      </c>
      <c r="C742">
        <f>Feuil1!U741</f>
        <v>0</v>
      </c>
      <c r="D742">
        <f>Feuil1!I741</f>
        <v>0</v>
      </c>
      <c r="E742">
        <f>Feuil1!J741</f>
        <v>0</v>
      </c>
      <c r="F742">
        <f>Feuil1!K741</f>
        <v>0</v>
      </c>
      <c r="G742">
        <f>Feuil1!N741</f>
        <v>0</v>
      </c>
      <c r="H742">
        <f>Feuil1!E741</f>
        <v>0</v>
      </c>
      <c r="I742" s="23">
        <f>Feuil1!P741</f>
        <v>0</v>
      </c>
      <c r="J742">
        <f>Feuil1!Q741</f>
        <v>0</v>
      </c>
      <c r="K742" s="23">
        <f>Feuil1!S741</f>
        <v>0</v>
      </c>
      <c r="L742">
        <f>Feuil1!T741</f>
        <v>0</v>
      </c>
      <c r="M742" s="23">
        <f>Feuil1!H741</f>
        <v>0</v>
      </c>
      <c r="N742" t="str">
        <f t="shared" si="11"/>
        <v>Dirigeant</v>
      </c>
    </row>
    <row r="743" spans="1:14" x14ac:dyDescent="0.25">
      <c r="A743">
        <f>Feuil1!D742</f>
        <v>0</v>
      </c>
      <c r="B743" t="str">
        <f>Feuil1!B742&amp;" "&amp;Feuil1!C742</f>
        <v xml:space="preserve"> </v>
      </c>
      <c r="C743">
        <f>Feuil1!U742</f>
        <v>0</v>
      </c>
      <c r="D743">
        <f>Feuil1!I742</f>
        <v>0</v>
      </c>
      <c r="E743">
        <f>Feuil1!J742</f>
        <v>0</v>
      </c>
      <c r="F743">
        <f>Feuil1!K742</f>
        <v>0</v>
      </c>
      <c r="G743">
        <f>Feuil1!N742</f>
        <v>0</v>
      </c>
      <c r="H743">
        <f>Feuil1!E742</f>
        <v>0</v>
      </c>
      <c r="I743" s="23">
        <f>Feuil1!P742</f>
        <v>0</v>
      </c>
      <c r="J743">
        <f>Feuil1!Q742</f>
        <v>0</v>
      </c>
      <c r="K743" s="23">
        <f>Feuil1!S742</f>
        <v>0</v>
      </c>
      <c r="L743">
        <f>Feuil1!T742</f>
        <v>0</v>
      </c>
      <c r="M743" s="23">
        <f>Feuil1!H742</f>
        <v>0</v>
      </c>
      <c r="N743" t="str">
        <f t="shared" si="11"/>
        <v>Dirigeant</v>
      </c>
    </row>
    <row r="744" spans="1:14" x14ac:dyDescent="0.25">
      <c r="A744">
        <f>Feuil1!D743</f>
        <v>0</v>
      </c>
      <c r="B744" t="str">
        <f>Feuil1!B743&amp;" "&amp;Feuil1!C743</f>
        <v xml:space="preserve"> </v>
      </c>
      <c r="C744">
        <f>Feuil1!U743</f>
        <v>0</v>
      </c>
      <c r="D744">
        <f>Feuil1!I743</f>
        <v>0</v>
      </c>
      <c r="E744">
        <f>Feuil1!J743</f>
        <v>0</v>
      </c>
      <c r="F744">
        <f>Feuil1!K743</f>
        <v>0</v>
      </c>
      <c r="G744">
        <f>Feuil1!N743</f>
        <v>0</v>
      </c>
      <c r="H744">
        <f>Feuil1!E743</f>
        <v>0</v>
      </c>
      <c r="I744" s="23">
        <f>Feuil1!P743</f>
        <v>0</v>
      </c>
      <c r="J744">
        <f>Feuil1!Q743</f>
        <v>0</v>
      </c>
      <c r="K744" s="23">
        <f>Feuil1!S743</f>
        <v>0</v>
      </c>
      <c r="L744">
        <f>Feuil1!T743</f>
        <v>0</v>
      </c>
      <c r="M744" s="23">
        <f>Feuil1!H743</f>
        <v>0</v>
      </c>
      <c r="N744" t="str">
        <f t="shared" si="11"/>
        <v>Dirigeant</v>
      </c>
    </row>
    <row r="745" spans="1:14" x14ac:dyDescent="0.25">
      <c r="A745">
        <f>Feuil1!D744</f>
        <v>0</v>
      </c>
      <c r="B745" t="str">
        <f>Feuil1!B744&amp;" "&amp;Feuil1!C744</f>
        <v xml:space="preserve"> </v>
      </c>
      <c r="C745">
        <f>Feuil1!U744</f>
        <v>0</v>
      </c>
      <c r="D745">
        <f>Feuil1!I744</f>
        <v>0</v>
      </c>
      <c r="E745">
        <f>Feuil1!J744</f>
        <v>0</v>
      </c>
      <c r="F745">
        <f>Feuil1!K744</f>
        <v>0</v>
      </c>
      <c r="G745">
        <f>Feuil1!N744</f>
        <v>0</v>
      </c>
      <c r="H745">
        <f>Feuil1!E744</f>
        <v>0</v>
      </c>
      <c r="I745" s="23">
        <f>Feuil1!P744</f>
        <v>0</v>
      </c>
      <c r="J745">
        <f>Feuil1!Q744</f>
        <v>0</v>
      </c>
      <c r="K745" s="23">
        <f>Feuil1!S744</f>
        <v>0</v>
      </c>
      <c r="L745">
        <f>Feuil1!T744</f>
        <v>0</v>
      </c>
      <c r="M745" s="23">
        <f>Feuil1!H744</f>
        <v>0</v>
      </c>
      <c r="N745" t="str">
        <f t="shared" si="11"/>
        <v>Dirigeant</v>
      </c>
    </row>
    <row r="746" spans="1:14" x14ac:dyDescent="0.25">
      <c r="A746">
        <f>Feuil1!D745</f>
        <v>0</v>
      </c>
      <c r="B746" t="str">
        <f>Feuil1!B745&amp;" "&amp;Feuil1!C745</f>
        <v xml:space="preserve"> </v>
      </c>
      <c r="C746">
        <f>Feuil1!U745</f>
        <v>0</v>
      </c>
      <c r="D746">
        <f>Feuil1!I745</f>
        <v>0</v>
      </c>
      <c r="E746">
        <f>Feuil1!J745</f>
        <v>0</v>
      </c>
      <c r="F746">
        <f>Feuil1!K745</f>
        <v>0</v>
      </c>
      <c r="G746">
        <f>Feuil1!N745</f>
        <v>0</v>
      </c>
      <c r="H746">
        <f>Feuil1!E745</f>
        <v>0</v>
      </c>
      <c r="I746" s="23">
        <f>Feuil1!P745</f>
        <v>0</v>
      </c>
      <c r="J746">
        <f>Feuil1!Q745</f>
        <v>0</v>
      </c>
      <c r="K746" s="23">
        <f>Feuil1!S745</f>
        <v>0</v>
      </c>
      <c r="L746">
        <f>Feuil1!T745</f>
        <v>0</v>
      </c>
      <c r="M746" s="23">
        <f>Feuil1!H745</f>
        <v>0</v>
      </c>
      <c r="N746" t="str">
        <f t="shared" si="11"/>
        <v>Dirigeant</v>
      </c>
    </row>
    <row r="747" spans="1:14" x14ac:dyDescent="0.25">
      <c r="A747">
        <f>Feuil1!D746</f>
        <v>0</v>
      </c>
      <c r="B747" t="str">
        <f>Feuil1!B746&amp;" "&amp;Feuil1!C746</f>
        <v xml:space="preserve"> </v>
      </c>
      <c r="C747">
        <f>Feuil1!U746</f>
        <v>0</v>
      </c>
      <c r="D747">
        <f>Feuil1!I746</f>
        <v>0</v>
      </c>
      <c r="E747">
        <f>Feuil1!J746</f>
        <v>0</v>
      </c>
      <c r="F747">
        <f>Feuil1!K746</f>
        <v>0</v>
      </c>
      <c r="G747">
        <f>Feuil1!N746</f>
        <v>0</v>
      </c>
      <c r="H747">
        <f>Feuil1!E746</f>
        <v>0</v>
      </c>
      <c r="I747" s="23">
        <f>Feuil1!P746</f>
        <v>0</v>
      </c>
      <c r="J747">
        <f>Feuil1!Q746</f>
        <v>0</v>
      </c>
      <c r="K747" s="23">
        <f>Feuil1!S746</f>
        <v>0</v>
      </c>
      <c r="L747">
        <f>Feuil1!T746</f>
        <v>0</v>
      </c>
      <c r="M747" s="23">
        <f>Feuil1!H746</f>
        <v>0</v>
      </c>
      <c r="N747" t="str">
        <f t="shared" si="11"/>
        <v>Dirigeant</v>
      </c>
    </row>
    <row r="748" spans="1:14" x14ac:dyDescent="0.25">
      <c r="A748">
        <f>Feuil1!D747</f>
        <v>0</v>
      </c>
      <c r="B748" t="str">
        <f>Feuil1!B747&amp;" "&amp;Feuil1!C747</f>
        <v xml:space="preserve"> </v>
      </c>
      <c r="C748">
        <f>Feuil1!U747</f>
        <v>0</v>
      </c>
      <c r="D748">
        <f>Feuil1!I747</f>
        <v>0</v>
      </c>
      <c r="E748">
        <f>Feuil1!J747</f>
        <v>0</v>
      </c>
      <c r="F748">
        <f>Feuil1!K747</f>
        <v>0</v>
      </c>
      <c r="G748">
        <f>Feuil1!N747</f>
        <v>0</v>
      </c>
      <c r="H748">
        <f>Feuil1!E747</f>
        <v>0</v>
      </c>
      <c r="I748" s="23">
        <f>Feuil1!P747</f>
        <v>0</v>
      </c>
      <c r="J748">
        <f>Feuil1!Q747</f>
        <v>0</v>
      </c>
      <c r="K748" s="23">
        <f>Feuil1!S747</f>
        <v>0</v>
      </c>
      <c r="L748">
        <f>Feuil1!T747</f>
        <v>0</v>
      </c>
      <c r="M748" s="23">
        <f>Feuil1!H747</f>
        <v>0</v>
      </c>
      <c r="N748" t="str">
        <f t="shared" si="11"/>
        <v>Dirigeant</v>
      </c>
    </row>
    <row r="749" spans="1:14" x14ac:dyDescent="0.25">
      <c r="A749">
        <f>Feuil1!D748</f>
        <v>0</v>
      </c>
      <c r="B749" t="str">
        <f>Feuil1!B748&amp;" "&amp;Feuil1!C748</f>
        <v xml:space="preserve"> </v>
      </c>
      <c r="C749">
        <f>Feuil1!U748</f>
        <v>0</v>
      </c>
      <c r="D749">
        <f>Feuil1!I748</f>
        <v>0</v>
      </c>
      <c r="E749">
        <f>Feuil1!J748</f>
        <v>0</v>
      </c>
      <c r="F749">
        <f>Feuil1!K748</f>
        <v>0</v>
      </c>
      <c r="G749">
        <f>Feuil1!N748</f>
        <v>0</v>
      </c>
      <c r="H749">
        <f>Feuil1!E748</f>
        <v>0</v>
      </c>
      <c r="I749" s="23">
        <f>Feuil1!P748</f>
        <v>0</v>
      </c>
      <c r="J749">
        <f>Feuil1!Q748</f>
        <v>0</v>
      </c>
      <c r="K749" s="23">
        <f>Feuil1!S748</f>
        <v>0</v>
      </c>
      <c r="L749">
        <f>Feuil1!T748</f>
        <v>0</v>
      </c>
      <c r="M749" s="23">
        <f>Feuil1!H748</f>
        <v>0</v>
      </c>
      <c r="N749" t="str">
        <f t="shared" si="11"/>
        <v>Dirigeant</v>
      </c>
    </row>
    <row r="750" spans="1:14" x14ac:dyDescent="0.25">
      <c r="A750">
        <f>Feuil1!D749</f>
        <v>0</v>
      </c>
      <c r="B750" t="str">
        <f>Feuil1!B749&amp;" "&amp;Feuil1!C749</f>
        <v xml:space="preserve"> </v>
      </c>
      <c r="C750">
        <f>Feuil1!U749</f>
        <v>0</v>
      </c>
      <c r="D750">
        <f>Feuil1!I749</f>
        <v>0</v>
      </c>
      <c r="E750">
        <f>Feuil1!J749</f>
        <v>0</v>
      </c>
      <c r="F750">
        <f>Feuil1!K749</f>
        <v>0</v>
      </c>
      <c r="G750">
        <f>Feuil1!N749</f>
        <v>0</v>
      </c>
      <c r="H750">
        <f>Feuil1!E749</f>
        <v>0</v>
      </c>
      <c r="I750" s="23">
        <f>Feuil1!P749</f>
        <v>0</v>
      </c>
      <c r="J750">
        <f>Feuil1!Q749</f>
        <v>0</v>
      </c>
      <c r="K750" s="23">
        <f>Feuil1!S749</f>
        <v>0</v>
      </c>
      <c r="L750">
        <f>Feuil1!T749</f>
        <v>0</v>
      </c>
      <c r="M750" s="23">
        <f>Feuil1!H749</f>
        <v>0</v>
      </c>
      <c r="N750" t="str">
        <f t="shared" si="11"/>
        <v>Dirigeant</v>
      </c>
    </row>
    <row r="751" spans="1:14" x14ac:dyDescent="0.25">
      <c r="A751">
        <f>Feuil1!D750</f>
        <v>0</v>
      </c>
      <c r="B751" t="str">
        <f>Feuil1!B750&amp;" "&amp;Feuil1!C750</f>
        <v xml:space="preserve"> </v>
      </c>
      <c r="C751">
        <f>Feuil1!U750</f>
        <v>0</v>
      </c>
      <c r="D751">
        <f>Feuil1!I750</f>
        <v>0</v>
      </c>
      <c r="E751">
        <f>Feuil1!J750</f>
        <v>0</v>
      </c>
      <c r="F751">
        <f>Feuil1!K750</f>
        <v>0</v>
      </c>
      <c r="G751">
        <f>Feuil1!N750</f>
        <v>0</v>
      </c>
      <c r="H751">
        <f>Feuil1!E750</f>
        <v>0</v>
      </c>
      <c r="I751" s="23">
        <f>Feuil1!P750</f>
        <v>0</v>
      </c>
      <c r="J751">
        <f>Feuil1!Q750</f>
        <v>0</v>
      </c>
      <c r="K751" s="23">
        <f>Feuil1!S750</f>
        <v>0</v>
      </c>
      <c r="L751">
        <f>Feuil1!T750</f>
        <v>0</v>
      </c>
      <c r="M751" s="23">
        <f>Feuil1!H750</f>
        <v>0</v>
      </c>
      <c r="N751" t="str">
        <f t="shared" si="11"/>
        <v>Dirigeant</v>
      </c>
    </row>
    <row r="752" spans="1:14" x14ac:dyDescent="0.25">
      <c r="A752">
        <f>Feuil1!D751</f>
        <v>0</v>
      </c>
      <c r="B752" t="str">
        <f>Feuil1!B751&amp;" "&amp;Feuil1!C751</f>
        <v xml:space="preserve"> </v>
      </c>
      <c r="C752">
        <f>Feuil1!U751</f>
        <v>0</v>
      </c>
      <c r="D752">
        <f>Feuil1!I751</f>
        <v>0</v>
      </c>
      <c r="E752">
        <f>Feuil1!J751</f>
        <v>0</v>
      </c>
      <c r="F752">
        <f>Feuil1!K751</f>
        <v>0</v>
      </c>
      <c r="G752">
        <f>Feuil1!N751</f>
        <v>0</v>
      </c>
      <c r="H752">
        <f>Feuil1!E751</f>
        <v>0</v>
      </c>
      <c r="I752" s="23">
        <f>Feuil1!P751</f>
        <v>0</v>
      </c>
      <c r="J752">
        <f>Feuil1!Q751</f>
        <v>0</v>
      </c>
      <c r="K752" s="23">
        <f>Feuil1!S751</f>
        <v>0</v>
      </c>
      <c r="L752">
        <f>Feuil1!T751</f>
        <v>0</v>
      </c>
      <c r="M752" s="23">
        <f>Feuil1!H751</f>
        <v>0</v>
      </c>
      <c r="N752" t="str">
        <f t="shared" si="11"/>
        <v>Dirigeant</v>
      </c>
    </row>
    <row r="753" spans="1:14" x14ac:dyDescent="0.25">
      <c r="A753">
        <f>Feuil1!D752</f>
        <v>0</v>
      </c>
      <c r="B753" t="str">
        <f>Feuil1!B752&amp;" "&amp;Feuil1!C752</f>
        <v xml:space="preserve"> </v>
      </c>
      <c r="C753">
        <f>Feuil1!U752</f>
        <v>0</v>
      </c>
      <c r="D753">
        <f>Feuil1!I752</f>
        <v>0</v>
      </c>
      <c r="E753">
        <f>Feuil1!J752</f>
        <v>0</v>
      </c>
      <c r="F753">
        <f>Feuil1!K752</f>
        <v>0</v>
      </c>
      <c r="G753">
        <f>Feuil1!N752</f>
        <v>0</v>
      </c>
      <c r="H753">
        <f>Feuil1!E752</f>
        <v>0</v>
      </c>
      <c r="I753" s="23">
        <f>Feuil1!P752</f>
        <v>0</v>
      </c>
      <c r="J753">
        <f>Feuil1!Q752</f>
        <v>0</v>
      </c>
      <c r="K753" s="23">
        <f>Feuil1!S752</f>
        <v>0</v>
      </c>
      <c r="L753">
        <f>Feuil1!T752</f>
        <v>0</v>
      </c>
      <c r="M753" s="23">
        <f>Feuil1!H752</f>
        <v>0</v>
      </c>
      <c r="N753" t="str">
        <f t="shared" si="11"/>
        <v>Dirigeant</v>
      </c>
    </row>
    <row r="754" spans="1:14" x14ac:dyDescent="0.25">
      <c r="A754">
        <f>Feuil1!D753</f>
        <v>0</v>
      </c>
      <c r="B754" t="str">
        <f>Feuil1!B753&amp;" "&amp;Feuil1!C753</f>
        <v xml:space="preserve"> </v>
      </c>
      <c r="C754">
        <f>Feuil1!U753</f>
        <v>0</v>
      </c>
      <c r="D754">
        <f>Feuil1!I753</f>
        <v>0</v>
      </c>
      <c r="E754">
        <f>Feuil1!J753</f>
        <v>0</v>
      </c>
      <c r="F754">
        <f>Feuil1!K753</f>
        <v>0</v>
      </c>
      <c r="G754">
        <f>Feuil1!N753</f>
        <v>0</v>
      </c>
      <c r="H754">
        <f>Feuil1!E753</f>
        <v>0</v>
      </c>
      <c r="I754" s="23">
        <f>Feuil1!P753</f>
        <v>0</v>
      </c>
      <c r="J754">
        <f>Feuil1!Q753</f>
        <v>0</v>
      </c>
      <c r="K754" s="23">
        <f>Feuil1!S753</f>
        <v>0</v>
      </c>
      <c r="L754">
        <f>Feuil1!T753</f>
        <v>0</v>
      </c>
      <c r="M754" s="23">
        <f>Feuil1!H753</f>
        <v>0</v>
      </c>
      <c r="N754" t="str">
        <f t="shared" si="11"/>
        <v>Dirigeant</v>
      </c>
    </row>
    <row r="755" spans="1:14" x14ac:dyDescent="0.25">
      <c r="A755">
        <f>Feuil1!D754</f>
        <v>0</v>
      </c>
      <c r="B755" t="str">
        <f>Feuil1!B754&amp;" "&amp;Feuil1!C754</f>
        <v xml:space="preserve"> </v>
      </c>
      <c r="C755">
        <f>Feuil1!U754</f>
        <v>0</v>
      </c>
      <c r="D755">
        <f>Feuil1!I754</f>
        <v>0</v>
      </c>
      <c r="E755">
        <f>Feuil1!J754</f>
        <v>0</v>
      </c>
      <c r="F755">
        <f>Feuil1!K754</f>
        <v>0</v>
      </c>
      <c r="G755">
        <f>Feuil1!N754</f>
        <v>0</v>
      </c>
      <c r="H755">
        <f>Feuil1!E754</f>
        <v>0</v>
      </c>
      <c r="I755" s="23">
        <f>Feuil1!P754</f>
        <v>0</v>
      </c>
      <c r="J755">
        <f>Feuil1!Q754</f>
        <v>0</v>
      </c>
      <c r="K755" s="23">
        <f>Feuil1!S754</f>
        <v>0</v>
      </c>
      <c r="L755">
        <f>Feuil1!T754</f>
        <v>0</v>
      </c>
      <c r="M755" s="23">
        <f>Feuil1!H754</f>
        <v>0</v>
      </c>
      <c r="N755" t="str">
        <f t="shared" si="11"/>
        <v>Dirigeant</v>
      </c>
    </row>
    <row r="756" spans="1:14" x14ac:dyDescent="0.25">
      <c r="A756">
        <f>Feuil1!D755</f>
        <v>0</v>
      </c>
      <c r="B756" t="str">
        <f>Feuil1!B755&amp;" "&amp;Feuil1!C755</f>
        <v xml:space="preserve"> </v>
      </c>
      <c r="C756">
        <f>Feuil1!U755</f>
        <v>0</v>
      </c>
      <c r="D756">
        <f>Feuil1!I755</f>
        <v>0</v>
      </c>
      <c r="E756">
        <f>Feuil1!J755</f>
        <v>0</v>
      </c>
      <c r="F756">
        <f>Feuil1!K755</f>
        <v>0</v>
      </c>
      <c r="G756">
        <f>Feuil1!N755</f>
        <v>0</v>
      </c>
      <c r="H756">
        <f>Feuil1!E755</f>
        <v>0</v>
      </c>
      <c r="I756" s="23">
        <f>Feuil1!P755</f>
        <v>0</v>
      </c>
      <c r="J756">
        <f>Feuil1!Q755</f>
        <v>0</v>
      </c>
      <c r="K756" s="23">
        <f>Feuil1!S755</f>
        <v>0</v>
      </c>
      <c r="L756">
        <f>Feuil1!T755</f>
        <v>0</v>
      </c>
      <c r="M756" s="23">
        <f>Feuil1!H755</f>
        <v>0</v>
      </c>
      <c r="N756" t="str">
        <f t="shared" si="11"/>
        <v>Dirigeant</v>
      </c>
    </row>
    <row r="757" spans="1:14" x14ac:dyDescent="0.25">
      <c r="A757">
        <f>Feuil1!D756</f>
        <v>0</v>
      </c>
      <c r="B757" t="str">
        <f>Feuil1!B756&amp;" "&amp;Feuil1!C756</f>
        <v xml:space="preserve"> </v>
      </c>
      <c r="C757">
        <f>Feuil1!U756</f>
        <v>0</v>
      </c>
      <c r="D757">
        <f>Feuil1!I756</f>
        <v>0</v>
      </c>
      <c r="E757">
        <f>Feuil1!J756</f>
        <v>0</v>
      </c>
      <c r="F757">
        <f>Feuil1!K756</f>
        <v>0</v>
      </c>
      <c r="G757">
        <f>Feuil1!N756</f>
        <v>0</v>
      </c>
      <c r="H757">
        <f>Feuil1!E756</f>
        <v>0</v>
      </c>
      <c r="I757" s="23">
        <f>Feuil1!P756</f>
        <v>0</v>
      </c>
      <c r="J757">
        <f>Feuil1!Q756</f>
        <v>0</v>
      </c>
      <c r="K757" s="23">
        <f>Feuil1!S756</f>
        <v>0</v>
      </c>
      <c r="L757">
        <f>Feuil1!T756</f>
        <v>0</v>
      </c>
      <c r="M757" s="23">
        <f>Feuil1!H756</f>
        <v>0</v>
      </c>
      <c r="N757" t="str">
        <f t="shared" si="11"/>
        <v>Dirigeant</v>
      </c>
    </row>
    <row r="758" spans="1:14" x14ac:dyDescent="0.25">
      <c r="A758">
        <f>Feuil1!D757</f>
        <v>0</v>
      </c>
      <c r="B758" t="str">
        <f>Feuil1!B757&amp;" "&amp;Feuil1!C757</f>
        <v xml:space="preserve"> </v>
      </c>
      <c r="C758">
        <f>Feuil1!U757</f>
        <v>0</v>
      </c>
      <c r="D758">
        <f>Feuil1!I757</f>
        <v>0</v>
      </c>
      <c r="E758">
        <f>Feuil1!J757</f>
        <v>0</v>
      </c>
      <c r="F758">
        <f>Feuil1!K757</f>
        <v>0</v>
      </c>
      <c r="G758">
        <f>Feuil1!N757</f>
        <v>0</v>
      </c>
      <c r="H758">
        <f>Feuil1!E757</f>
        <v>0</v>
      </c>
      <c r="I758" s="23">
        <f>Feuil1!P757</f>
        <v>0</v>
      </c>
      <c r="J758">
        <f>Feuil1!Q757</f>
        <v>0</v>
      </c>
      <c r="K758" s="23">
        <f>Feuil1!S757</f>
        <v>0</v>
      </c>
      <c r="L758">
        <f>Feuil1!T757</f>
        <v>0</v>
      </c>
      <c r="M758" s="23">
        <f>Feuil1!H757</f>
        <v>0</v>
      </c>
    </row>
    <row r="759" spans="1:14" x14ac:dyDescent="0.25">
      <c r="A759">
        <f>Feuil1!D758</f>
        <v>0</v>
      </c>
      <c r="B759" t="str">
        <f>Feuil1!B758&amp;" "&amp;Feuil1!C758</f>
        <v xml:space="preserve"> </v>
      </c>
      <c r="C759">
        <f>Feuil1!U758</f>
        <v>0</v>
      </c>
      <c r="D759">
        <f>Feuil1!I758</f>
        <v>0</v>
      </c>
      <c r="E759">
        <f>Feuil1!J758</f>
        <v>0</v>
      </c>
      <c r="F759">
        <f>Feuil1!K758</f>
        <v>0</v>
      </c>
      <c r="G759">
        <f>Feuil1!N758</f>
        <v>0</v>
      </c>
      <c r="H759">
        <f>Feuil1!E758</f>
        <v>0</v>
      </c>
      <c r="I759" s="23">
        <f>Feuil1!P758</f>
        <v>0</v>
      </c>
      <c r="J759">
        <f>Feuil1!Q758</f>
        <v>0</v>
      </c>
      <c r="K759" s="23">
        <f>Feuil1!S758</f>
        <v>0</v>
      </c>
      <c r="L759">
        <f>Feuil1!T758</f>
        <v>0</v>
      </c>
      <c r="M759" s="23">
        <f>Feuil1!H758</f>
        <v>0</v>
      </c>
    </row>
    <row r="760" spans="1:14" x14ac:dyDescent="0.25">
      <c r="A760">
        <f>Feuil1!D759</f>
        <v>0</v>
      </c>
      <c r="B760" t="str">
        <f>Feuil1!B759&amp;" "&amp;Feuil1!C759</f>
        <v xml:space="preserve"> </v>
      </c>
      <c r="C760">
        <f>Feuil1!U759</f>
        <v>0</v>
      </c>
      <c r="D760">
        <f>Feuil1!I759</f>
        <v>0</v>
      </c>
      <c r="E760">
        <f>Feuil1!J759</f>
        <v>0</v>
      </c>
      <c r="F760">
        <f>Feuil1!K759</f>
        <v>0</v>
      </c>
      <c r="G760">
        <f>Feuil1!N759</f>
        <v>0</v>
      </c>
      <c r="H760">
        <f>Feuil1!E759</f>
        <v>0</v>
      </c>
      <c r="I760" s="23">
        <f>Feuil1!P759</f>
        <v>0</v>
      </c>
      <c r="J760">
        <f>Feuil1!Q759</f>
        <v>0</v>
      </c>
      <c r="K760" s="23">
        <f>Feuil1!S759</f>
        <v>0</v>
      </c>
      <c r="L760">
        <f>Feuil1!T759</f>
        <v>0</v>
      </c>
      <c r="M760" s="23">
        <f>Feuil1!H759</f>
        <v>0</v>
      </c>
    </row>
    <row r="761" spans="1:14" x14ac:dyDescent="0.25">
      <c r="A761">
        <f>Feuil1!D760</f>
        <v>0</v>
      </c>
      <c r="B761" t="str">
        <f>Feuil1!B760&amp;" "&amp;Feuil1!C760</f>
        <v xml:space="preserve"> </v>
      </c>
      <c r="C761">
        <f>Feuil1!U760</f>
        <v>0</v>
      </c>
      <c r="D761">
        <f>Feuil1!I760</f>
        <v>0</v>
      </c>
      <c r="E761">
        <f>Feuil1!J760</f>
        <v>0</v>
      </c>
      <c r="F761">
        <f>Feuil1!K760</f>
        <v>0</v>
      </c>
      <c r="G761">
        <f>Feuil1!N760</f>
        <v>0</v>
      </c>
      <c r="H761">
        <f>Feuil1!E760</f>
        <v>0</v>
      </c>
      <c r="I761" s="23">
        <f>Feuil1!P760</f>
        <v>0</v>
      </c>
      <c r="J761">
        <f>Feuil1!Q760</f>
        <v>0</v>
      </c>
      <c r="K761" s="23">
        <f>Feuil1!S760</f>
        <v>0</v>
      </c>
      <c r="L761">
        <f>Feuil1!T760</f>
        <v>0</v>
      </c>
      <c r="M761" s="23">
        <f>Feuil1!H760</f>
        <v>0</v>
      </c>
    </row>
    <row r="762" spans="1:14" x14ac:dyDescent="0.25">
      <c r="A762">
        <f>Feuil1!D761</f>
        <v>0</v>
      </c>
      <c r="B762" t="str">
        <f>Feuil1!B761&amp;" "&amp;Feuil1!C761</f>
        <v xml:space="preserve"> </v>
      </c>
      <c r="C762">
        <f>Feuil1!U761</f>
        <v>0</v>
      </c>
      <c r="D762">
        <f>Feuil1!I761</f>
        <v>0</v>
      </c>
      <c r="E762">
        <f>Feuil1!J761</f>
        <v>0</v>
      </c>
      <c r="F762">
        <f>Feuil1!K761</f>
        <v>0</v>
      </c>
      <c r="G762">
        <f>Feuil1!N761</f>
        <v>0</v>
      </c>
      <c r="H762">
        <f>Feuil1!E761</f>
        <v>0</v>
      </c>
      <c r="I762" s="23">
        <f>Feuil1!P761</f>
        <v>0</v>
      </c>
      <c r="J762">
        <f>Feuil1!Q761</f>
        <v>0</v>
      </c>
      <c r="K762" s="23">
        <f>Feuil1!S761</f>
        <v>0</v>
      </c>
      <c r="L762">
        <f>Feuil1!T761</f>
        <v>0</v>
      </c>
      <c r="M762" s="23">
        <f>Feuil1!H761</f>
        <v>0</v>
      </c>
    </row>
    <row r="763" spans="1:14" x14ac:dyDescent="0.25">
      <c r="A763">
        <f>Feuil1!D762</f>
        <v>0</v>
      </c>
      <c r="B763" t="str">
        <f>Feuil1!B762&amp;" "&amp;Feuil1!C762</f>
        <v xml:space="preserve"> </v>
      </c>
      <c r="C763">
        <f>Feuil1!U762</f>
        <v>0</v>
      </c>
      <c r="D763">
        <f>Feuil1!I762</f>
        <v>0</v>
      </c>
      <c r="E763">
        <f>Feuil1!J762</f>
        <v>0</v>
      </c>
      <c r="F763">
        <f>Feuil1!K762</f>
        <v>0</v>
      </c>
      <c r="G763">
        <f>Feuil1!N762</f>
        <v>0</v>
      </c>
      <c r="H763">
        <f>Feuil1!E762</f>
        <v>0</v>
      </c>
      <c r="I763" s="23">
        <f>Feuil1!P762</f>
        <v>0</v>
      </c>
      <c r="J763">
        <f>Feuil1!Q762</f>
        <v>0</v>
      </c>
      <c r="K763" s="23">
        <f>Feuil1!S762</f>
        <v>0</v>
      </c>
      <c r="L763">
        <f>Feuil1!T762</f>
        <v>0</v>
      </c>
      <c r="M763" s="23">
        <f>Feuil1!H762</f>
        <v>0</v>
      </c>
    </row>
    <row r="764" spans="1:14" x14ac:dyDescent="0.25">
      <c r="A764">
        <f>Feuil1!D763</f>
        <v>0</v>
      </c>
      <c r="B764" t="str">
        <f>Feuil1!B763&amp;" "&amp;Feuil1!C763</f>
        <v xml:space="preserve"> </v>
      </c>
      <c r="C764">
        <f>Feuil1!U763</f>
        <v>0</v>
      </c>
      <c r="D764">
        <f>Feuil1!I763</f>
        <v>0</v>
      </c>
      <c r="E764">
        <f>Feuil1!J763</f>
        <v>0</v>
      </c>
      <c r="F764">
        <f>Feuil1!K763</f>
        <v>0</v>
      </c>
      <c r="G764">
        <f>Feuil1!N763</f>
        <v>0</v>
      </c>
      <c r="H764">
        <f>Feuil1!E763</f>
        <v>0</v>
      </c>
      <c r="I764" s="23">
        <f>Feuil1!P763</f>
        <v>0</v>
      </c>
      <c r="J764">
        <f>Feuil1!Q763</f>
        <v>0</v>
      </c>
      <c r="K764" s="23">
        <f>Feuil1!S763</f>
        <v>0</v>
      </c>
      <c r="L764">
        <f>Feuil1!T763</f>
        <v>0</v>
      </c>
      <c r="M764" s="23">
        <f>Feuil1!H763</f>
        <v>0</v>
      </c>
    </row>
    <row r="765" spans="1:14" x14ac:dyDescent="0.25">
      <c r="A765">
        <f>Feuil1!D764</f>
        <v>0</v>
      </c>
      <c r="B765" t="str">
        <f>Feuil1!B764&amp;" "&amp;Feuil1!C764</f>
        <v xml:space="preserve"> </v>
      </c>
      <c r="C765">
        <f>Feuil1!U764</f>
        <v>0</v>
      </c>
      <c r="D765">
        <f>Feuil1!I764</f>
        <v>0</v>
      </c>
      <c r="E765">
        <f>Feuil1!J764</f>
        <v>0</v>
      </c>
      <c r="F765">
        <f>Feuil1!K764</f>
        <v>0</v>
      </c>
      <c r="G765">
        <f>Feuil1!N764</f>
        <v>0</v>
      </c>
      <c r="H765">
        <f>Feuil1!E764</f>
        <v>0</v>
      </c>
      <c r="I765" s="23">
        <f>Feuil1!P764</f>
        <v>0</v>
      </c>
      <c r="J765">
        <f>Feuil1!Q764</f>
        <v>0</v>
      </c>
      <c r="K765" s="23">
        <f>Feuil1!S764</f>
        <v>0</v>
      </c>
      <c r="L765">
        <f>Feuil1!T764</f>
        <v>0</v>
      </c>
      <c r="M765" s="23">
        <f>Feuil1!H764</f>
        <v>0</v>
      </c>
    </row>
    <row r="766" spans="1:14" x14ac:dyDescent="0.25">
      <c r="A766">
        <f>Feuil1!D765</f>
        <v>0</v>
      </c>
      <c r="B766" t="str">
        <f>Feuil1!B765&amp;" "&amp;Feuil1!C765</f>
        <v xml:space="preserve"> </v>
      </c>
      <c r="C766">
        <f>Feuil1!U765</f>
        <v>0</v>
      </c>
      <c r="D766">
        <f>Feuil1!I765</f>
        <v>0</v>
      </c>
      <c r="E766">
        <f>Feuil1!J765</f>
        <v>0</v>
      </c>
      <c r="F766">
        <f>Feuil1!K765</f>
        <v>0</v>
      </c>
      <c r="G766">
        <f>Feuil1!N765</f>
        <v>0</v>
      </c>
      <c r="H766">
        <f>Feuil1!E765</f>
        <v>0</v>
      </c>
      <c r="I766" s="23">
        <f>Feuil1!P765</f>
        <v>0</v>
      </c>
      <c r="J766">
        <f>Feuil1!Q765</f>
        <v>0</v>
      </c>
      <c r="K766" s="23">
        <f>Feuil1!S765</f>
        <v>0</v>
      </c>
      <c r="L766">
        <f>Feuil1!T765</f>
        <v>0</v>
      </c>
      <c r="M766" s="23">
        <f>Feuil1!H765</f>
        <v>0</v>
      </c>
    </row>
    <row r="767" spans="1:14" x14ac:dyDescent="0.25">
      <c r="A767">
        <f>Feuil1!D766</f>
        <v>0</v>
      </c>
      <c r="B767" t="str">
        <f>Feuil1!B766&amp;" "&amp;Feuil1!C766</f>
        <v xml:space="preserve"> </v>
      </c>
      <c r="C767">
        <f>Feuil1!U766</f>
        <v>0</v>
      </c>
      <c r="D767">
        <f>Feuil1!I766</f>
        <v>0</v>
      </c>
      <c r="E767">
        <f>Feuil1!J766</f>
        <v>0</v>
      </c>
      <c r="F767">
        <f>Feuil1!K766</f>
        <v>0</v>
      </c>
      <c r="G767">
        <f>Feuil1!N766</f>
        <v>0</v>
      </c>
      <c r="H767">
        <f>Feuil1!E766</f>
        <v>0</v>
      </c>
      <c r="I767" s="23">
        <f>Feuil1!P766</f>
        <v>0</v>
      </c>
      <c r="J767">
        <f>Feuil1!Q766</f>
        <v>0</v>
      </c>
      <c r="K767" s="23">
        <f>Feuil1!S766</f>
        <v>0</v>
      </c>
      <c r="L767">
        <f>Feuil1!T766</f>
        <v>0</v>
      </c>
      <c r="M767" s="23">
        <f>Feuil1!H766</f>
        <v>0</v>
      </c>
    </row>
    <row r="768" spans="1:14" x14ac:dyDescent="0.25">
      <c r="A768">
        <f>Feuil1!D767</f>
        <v>0</v>
      </c>
      <c r="B768" t="str">
        <f>Feuil1!B767&amp;" "&amp;Feuil1!C767</f>
        <v xml:space="preserve"> </v>
      </c>
      <c r="C768">
        <f>Feuil1!U767</f>
        <v>0</v>
      </c>
      <c r="D768">
        <f>Feuil1!I767</f>
        <v>0</v>
      </c>
      <c r="E768">
        <f>Feuil1!J767</f>
        <v>0</v>
      </c>
      <c r="F768">
        <f>Feuil1!K767</f>
        <v>0</v>
      </c>
      <c r="G768">
        <f>Feuil1!N767</f>
        <v>0</v>
      </c>
      <c r="H768">
        <f>Feuil1!E767</f>
        <v>0</v>
      </c>
      <c r="I768" s="23">
        <f>Feuil1!P767</f>
        <v>0</v>
      </c>
      <c r="J768">
        <f>Feuil1!Q767</f>
        <v>0</v>
      </c>
      <c r="K768" s="23">
        <f>Feuil1!S767</f>
        <v>0</v>
      </c>
      <c r="L768">
        <f>Feuil1!T767</f>
        <v>0</v>
      </c>
      <c r="M768" s="23">
        <f>Feuil1!H767</f>
        <v>0</v>
      </c>
    </row>
    <row r="769" spans="1:13" x14ac:dyDescent="0.25">
      <c r="A769">
        <f>Feuil1!D768</f>
        <v>0</v>
      </c>
      <c r="B769" t="str">
        <f>Feuil1!B768&amp;" "&amp;Feuil1!C768</f>
        <v xml:space="preserve"> </v>
      </c>
      <c r="C769">
        <f>Feuil1!U768</f>
        <v>0</v>
      </c>
      <c r="D769">
        <f>Feuil1!I768</f>
        <v>0</v>
      </c>
      <c r="E769">
        <f>Feuil1!J768</f>
        <v>0</v>
      </c>
      <c r="F769">
        <f>Feuil1!K768</f>
        <v>0</v>
      </c>
      <c r="G769">
        <f>Feuil1!N768</f>
        <v>0</v>
      </c>
      <c r="H769">
        <f>Feuil1!E768</f>
        <v>0</v>
      </c>
      <c r="I769" s="23">
        <f>Feuil1!P768</f>
        <v>0</v>
      </c>
      <c r="J769">
        <f>Feuil1!Q768</f>
        <v>0</v>
      </c>
      <c r="K769" s="23">
        <f>Feuil1!S768</f>
        <v>0</v>
      </c>
      <c r="L769">
        <f>Feuil1!T768</f>
        <v>0</v>
      </c>
      <c r="M769" s="23">
        <f>Feuil1!H768</f>
        <v>0</v>
      </c>
    </row>
    <row r="770" spans="1:13" x14ac:dyDescent="0.25">
      <c r="A770">
        <f>Feuil1!D769</f>
        <v>0</v>
      </c>
      <c r="B770" t="str">
        <f>Feuil1!B769&amp;" "&amp;Feuil1!C769</f>
        <v xml:space="preserve"> </v>
      </c>
      <c r="C770">
        <f>Feuil1!U769</f>
        <v>0</v>
      </c>
      <c r="D770">
        <f>Feuil1!I769</f>
        <v>0</v>
      </c>
      <c r="E770">
        <f>Feuil1!J769</f>
        <v>0</v>
      </c>
      <c r="F770">
        <f>Feuil1!K769</f>
        <v>0</v>
      </c>
      <c r="G770">
        <f>Feuil1!N769</f>
        <v>0</v>
      </c>
      <c r="H770">
        <f>Feuil1!E769</f>
        <v>0</v>
      </c>
      <c r="I770" s="23">
        <f>Feuil1!P769</f>
        <v>0</v>
      </c>
      <c r="J770">
        <f>Feuil1!Q769</f>
        <v>0</v>
      </c>
      <c r="K770" s="23">
        <f>Feuil1!S769</f>
        <v>0</v>
      </c>
      <c r="L770">
        <f>Feuil1!T769</f>
        <v>0</v>
      </c>
      <c r="M770" s="23">
        <f>Feuil1!H769</f>
        <v>0</v>
      </c>
    </row>
    <row r="771" spans="1:13" x14ac:dyDescent="0.25">
      <c r="A771">
        <f>Feuil1!D770</f>
        <v>0</v>
      </c>
      <c r="B771" t="str">
        <f>Feuil1!B770&amp;" "&amp;Feuil1!C770</f>
        <v xml:space="preserve"> </v>
      </c>
      <c r="C771">
        <f>Feuil1!U770</f>
        <v>0</v>
      </c>
      <c r="D771">
        <f>Feuil1!I770</f>
        <v>0</v>
      </c>
      <c r="E771">
        <f>Feuil1!J770</f>
        <v>0</v>
      </c>
      <c r="F771">
        <f>Feuil1!K770</f>
        <v>0</v>
      </c>
      <c r="G771">
        <f>Feuil1!N770</f>
        <v>0</v>
      </c>
      <c r="H771">
        <f>Feuil1!E770</f>
        <v>0</v>
      </c>
      <c r="I771" s="23">
        <f>Feuil1!P770</f>
        <v>0</v>
      </c>
      <c r="J771">
        <f>Feuil1!Q770</f>
        <v>0</v>
      </c>
      <c r="K771" s="23">
        <f>Feuil1!S770</f>
        <v>0</v>
      </c>
      <c r="L771">
        <f>Feuil1!T770</f>
        <v>0</v>
      </c>
      <c r="M771" s="23">
        <f>Feuil1!H770</f>
        <v>0</v>
      </c>
    </row>
    <row r="772" spans="1:13" x14ac:dyDescent="0.25">
      <c r="A772">
        <f>Feuil1!D771</f>
        <v>0</v>
      </c>
      <c r="B772" t="str">
        <f>Feuil1!B771&amp;" "&amp;Feuil1!C771</f>
        <v xml:space="preserve"> </v>
      </c>
      <c r="C772">
        <f>Feuil1!U771</f>
        <v>0</v>
      </c>
      <c r="D772">
        <f>Feuil1!I771</f>
        <v>0</v>
      </c>
      <c r="E772">
        <f>Feuil1!J771</f>
        <v>0</v>
      </c>
      <c r="F772">
        <f>Feuil1!K771</f>
        <v>0</v>
      </c>
      <c r="G772">
        <f>Feuil1!N771</f>
        <v>0</v>
      </c>
      <c r="H772">
        <f>Feuil1!E771</f>
        <v>0</v>
      </c>
      <c r="I772" s="23">
        <f>Feuil1!P771</f>
        <v>0</v>
      </c>
      <c r="J772">
        <f>Feuil1!Q771</f>
        <v>0</v>
      </c>
      <c r="K772" s="23">
        <f>Feuil1!S771</f>
        <v>0</v>
      </c>
      <c r="L772">
        <f>Feuil1!T771</f>
        <v>0</v>
      </c>
      <c r="M772" s="23">
        <f>Feuil1!H771</f>
        <v>0</v>
      </c>
    </row>
    <row r="773" spans="1:13" x14ac:dyDescent="0.25">
      <c r="A773">
        <f>Feuil1!D772</f>
        <v>0</v>
      </c>
      <c r="B773" t="str">
        <f>Feuil1!B772&amp;" "&amp;Feuil1!C772</f>
        <v xml:space="preserve"> </v>
      </c>
      <c r="C773">
        <f>Feuil1!U772</f>
        <v>0</v>
      </c>
      <c r="D773">
        <f>Feuil1!I772</f>
        <v>0</v>
      </c>
      <c r="E773">
        <f>Feuil1!J772</f>
        <v>0</v>
      </c>
      <c r="F773">
        <f>Feuil1!K772</f>
        <v>0</v>
      </c>
      <c r="G773">
        <f>Feuil1!N772</f>
        <v>0</v>
      </c>
      <c r="H773">
        <f>Feuil1!E772</f>
        <v>0</v>
      </c>
      <c r="I773" s="23">
        <f>Feuil1!P772</f>
        <v>0</v>
      </c>
      <c r="J773">
        <f>Feuil1!Q772</f>
        <v>0</v>
      </c>
      <c r="K773" s="23">
        <f>Feuil1!S772</f>
        <v>0</v>
      </c>
      <c r="L773">
        <f>Feuil1!T772</f>
        <v>0</v>
      </c>
      <c r="M773" s="23">
        <f>Feuil1!H772</f>
        <v>0</v>
      </c>
    </row>
    <row r="774" spans="1:13" x14ac:dyDescent="0.25">
      <c r="A774">
        <f>Feuil1!D773</f>
        <v>0</v>
      </c>
      <c r="B774" t="str">
        <f>Feuil1!B773&amp;" "&amp;Feuil1!C773</f>
        <v xml:space="preserve"> </v>
      </c>
      <c r="C774">
        <f>Feuil1!U773</f>
        <v>0</v>
      </c>
      <c r="D774">
        <f>Feuil1!I773</f>
        <v>0</v>
      </c>
      <c r="E774">
        <f>Feuil1!J773</f>
        <v>0</v>
      </c>
      <c r="F774">
        <f>Feuil1!K773</f>
        <v>0</v>
      </c>
      <c r="G774">
        <f>Feuil1!N773</f>
        <v>0</v>
      </c>
      <c r="H774">
        <f>Feuil1!E773</f>
        <v>0</v>
      </c>
      <c r="I774" s="23">
        <f>Feuil1!P773</f>
        <v>0</v>
      </c>
      <c r="J774">
        <f>Feuil1!Q773</f>
        <v>0</v>
      </c>
      <c r="K774" s="23">
        <f>Feuil1!S773</f>
        <v>0</v>
      </c>
      <c r="L774">
        <f>Feuil1!T773</f>
        <v>0</v>
      </c>
      <c r="M774" s="23">
        <f>Feuil1!H773</f>
        <v>0</v>
      </c>
    </row>
    <row r="775" spans="1:13" x14ac:dyDescent="0.25">
      <c r="A775">
        <f>Feuil1!D774</f>
        <v>0</v>
      </c>
      <c r="B775" t="str">
        <f>Feuil1!B774&amp;" "&amp;Feuil1!C774</f>
        <v xml:space="preserve"> </v>
      </c>
      <c r="C775">
        <f>Feuil1!U774</f>
        <v>0</v>
      </c>
      <c r="D775">
        <f>Feuil1!I774</f>
        <v>0</v>
      </c>
      <c r="E775">
        <f>Feuil1!J774</f>
        <v>0</v>
      </c>
      <c r="F775">
        <f>Feuil1!K774</f>
        <v>0</v>
      </c>
      <c r="G775">
        <f>Feuil1!N774</f>
        <v>0</v>
      </c>
      <c r="H775">
        <f>Feuil1!E774</f>
        <v>0</v>
      </c>
      <c r="I775" s="23">
        <f>Feuil1!P774</f>
        <v>0</v>
      </c>
      <c r="J775">
        <f>Feuil1!Q774</f>
        <v>0</v>
      </c>
      <c r="K775" s="23">
        <f>Feuil1!S774</f>
        <v>0</v>
      </c>
      <c r="L775">
        <f>Feuil1!T774</f>
        <v>0</v>
      </c>
      <c r="M775" s="23">
        <f>Feuil1!H774</f>
        <v>0</v>
      </c>
    </row>
    <row r="776" spans="1:13" x14ac:dyDescent="0.25">
      <c r="A776">
        <f>Feuil1!D775</f>
        <v>0</v>
      </c>
      <c r="B776" t="str">
        <f>Feuil1!B775&amp;" "&amp;Feuil1!C775</f>
        <v xml:space="preserve"> </v>
      </c>
      <c r="C776">
        <f>Feuil1!U775</f>
        <v>0</v>
      </c>
      <c r="D776">
        <f>Feuil1!I775</f>
        <v>0</v>
      </c>
      <c r="E776">
        <f>Feuil1!J775</f>
        <v>0</v>
      </c>
      <c r="F776">
        <f>Feuil1!K775</f>
        <v>0</v>
      </c>
      <c r="G776">
        <f>Feuil1!N775</f>
        <v>0</v>
      </c>
      <c r="H776">
        <f>Feuil1!E775</f>
        <v>0</v>
      </c>
      <c r="I776" s="23">
        <f>Feuil1!P775</f>
        <v>0</v>
      </c>
      <c r="J776">
        <f>Feuil1!Q775</f>
        <v>0</v>
      </c>
      <c r="K776" s="23">
        <f>Feuil1!S775</f>
        <v>0</v>
      </c>
      <c r="L776">
        <f>Feuil1!T775</f>
        <v>0</v>
      </c>
      <c r="M776" s="23">
        <f>Feuil1!H775</f>
        <v>0</v>
      </c>
    </row>
    <row r="777" spans="1:13" x14ac:dyDescent="0.25">
      <c r="A777">
        <f>Feuil1!D776</f>
        <v>0</v>
      </c>
      <c r="B777" t="str">
        <f>Feuil1!B776&amp;" "&amp;Feuil1!C776</f>
        <v xml:space="preserve"> </v>
      </c>
      <c r="C777">
        <f>Feuil1!U776</f>
        <v>0</v>
      </c>
      <c r="D777">
        <f>Feuil1!I776</f>
        <v>0</v>
      </c>
      <c r="E777">
        <f>Feuil1!J776</f>
        <v>0</v>
      </c>
      <c r="F777">
        <f>Feuil1!K776</f>
        <v>0</v>
      </c>
      <c r="G777">
        <f>Feuil1!N776</f>
        <v>0</v>
      </c>
      <c r="H777">
        <f>Feuil1!E776</f>
        <v>0</v>
      </c>
      <c r="I777" s="23">
        <f>Feuil1!P776</f>
        <v>0</v>
      </c>
      <c r="J777">
        <f>Feuil1!Q776</f>
        <v>0</v>
      </c>
      <c r="K777" s="23">
        <f>Feuil1!S776</f>
        <v>0</v>
      </c>
      <c r="L777">
        <f>Feuil1!T776</f>
        <v>0</v>
      </c>
      <c r="M777" s="23">
        <f>Feuil1!H776</f>
        <v>0</v>
      </c>
    </row>
    <row r="778" spans="1:13" x14ac:dyDescent="0.25">
      <c r="A778">
        <f>Feuil1!D777</f>
        <v>0</v>
      </c>
      <c r="B778" t="str">
        <f>Feuil1!B777&amp;" "&amp;Feuil1!C777</f>
        <v xml:space="preserve"> </v>
      </c>
      <c r="C778">
        <f>Feuil1!U777</f>
        <v>0</v>
      </c>
      <c r="D778">
        <f>Feuil1!I777</f>
        <v>0</v>
      </c>
      <c r="E778">
        <f>Feuil1!J777</f>
        <v>0</v>
      </c>
      <c r="F778">
        <f>Feuil1!K777</f>
        <v>0</v>
      </c>
      <c r="G778">
        <f>Feuil1!N777</f>
        <v>0</v>
      </c>
      <c r="H778">
        <f>Feuil1!E777</f>
        <v>0</v>
      </c>
      <c r="I778" s="23">
        <f>Feuil1!P777</f>
        <v>0</v>
      </c>
      <c r="J778">
        <f>Feuil1!Q777</f>
        <v>0</v>
      </c>
      <c r="K778" s="23">
        <f>Feuil1!S777</f>
        <v>0</v>
      </c>
      <c r="L778">
        <f>Feuil1!T777</f>
        <v>0</v>
      </c>
      <c r="M778" s="23">
        <f>Feuil1!H777</f>
        <v>0</v>
      </c>
    </row>
    <row r="779" spans="1:13" x14ac:dyDescent="0.25">
      <c r="A779">
        <f>Feuil1!D778</f>
        <v>0</v>
      </c>
      <c r="B779" t="str">
        <f>Feuil1!B778&amp;" "&amp;Feuil1!C778</f>
        <v xml:space="preserve"> </v>
      </c>
      <c r="C779">
        <f>Feuil1!U778</f>
        <v>0</v>
      </c>
      <c r="D779">
        <f>Feuil1!I778</f>
        <v>0</v>
      </c>
      <c r="E779">
        <f>Feuil1!J778</f>
        <v>0</v>
      </c>
      <c r="F779">
        <f>Feuil1!K778</f>
        <v>0</v>
      </c>
      <c r="G779">
        <f>Feuil1!N778</f>
        <v>0</v>
      </c>
      <c r="H779">
        <f>Feuil1!E778</f>
        <v>0</v>
      </c>
      <c r="I779" s="23">
        <f>Feuil1!P778</f>
        <v>0</v>
      </c>
      <c r="J779">
        <f>Feuil1!Q778</f>
        <v>0</v>
      </c>
      <c r="K779" s="23">
        <f>Feuil1!S778</f>
        <v>0</v>
      </c>
      <c r="L779">
        <f>Feuil1!T778</f>
        <v>0</v>
      </c>
      <c r="M779" s="23">
        <f>Feuil1!H778</f>
        <v>0</v>
      </c>
    </row>
    <row r="780" spans="1:13" x14ac:dyDescent="0.25">
      <c r="A780">
        <f>Feuil1!D779</f>
        <v>0</v>
      </c>
      <c r="B780" t="str">
        <f>Feuil1!B779&amp;" "&amp;Feuil1!C779</f>
        <v xml:space="preserve"> </v>
      </c>
      <c r="C780">
        <f>Feuil1!U779</f>
        <v>0</v>
      </c>
      <c r="D780">
        <f>Feuil1!I779</f>
        <v>0</v>
      </c>
      <c r="E780">
        <f>Feuil1!J779</f>
        <v>0</v>
      </c>
      <c r="F780">
        <f>Feuil1!K779</f>
        <v>0</v>
      </c>
      <c r="G780">
        <f>Feuil1!N779</f>
        <v>0</v>
      </c>
      <c r="H780">
        <f>Feuil1!E779</f>
        <v>0</v>
      </c>
      <c r="I780" s="23">
        <f>Feuil1!P779</f>
        <v>0</v>
      </c>
      <c r="J780">
        <f>Feuil1!Q779</f>
        <v>0</v>
      </c>
      <c r="K780" s="23">
        <f>Feuil1!S779</f>
        <v>0</v>
      </c>
      <c r="L780">
        <f>Feuil1!T779</f>
        <v>0</v>
      </c>
      <c r="M780" s="23">
        <f>Feuil1!H779</f>
        <v>0</v>
      </c>
    </row>
    <row r="781" spans="1:13" x14ac:dyDescent="0.25">
      <c r="A781">
        <f>Feuil1!D780</f>
        <v>0</v>
      </c>
      <c r="B781" t="str">
        <f>Feuil1!B780&amp;" "&amp;Feuil1!C780</f>
        <v xml:space="preserve"> </v>
      </c>
      <c r="C781">
        <f>Feuil1!U780</f>
        <v>0</v>
      </c>
      <c r="D781">
        <f>Feuil1!I780</f>
        <v>0</v>
      </c>
      <c r="E781">
        <f>Feuil1!J780</f>
        <v>0</v>
      </c>
      <c r="F781">
        <f>Feuil1!K780</f>
        <v>0</v>
      </c>
      <c r="G781">
        <f>Feuil1!N780</f>
        <v>0</v>
      </c>
      <c r="H781">
        <f>Feuil1!E780</f>
        <v>0</v>
      </c>
      <c r="I781" s="23">
        <f>Feuil1!P780</f>
        <v>0</v>
      </c>
      <c r="J781">
        <f>Feuil1!Q780</f>
        <v>0</v>
      </c>
      <c r="K781" s="23">
        <f>Feuil1!S780</f>
        <v>0</v>
      </c>
      <c r="L781">
        <f>Feuil1!T780</f>
        <v>0</v>
      </c>
      <c r="M781" s="23">
        <f>Feuil1!H780</f>
        <v>0</v>
      </c>
    </row>
    <row r="782" spans="1:13" x14ac:dyDescent="0.25">
      <c r="A782">
        <f>Feuil1!D781</f>
        <v>0</v>
      </c>
      <c r="B782" t="str">
        <f>Feuil1!B781&amp;" "&amp;Feuil1!C781</f>
        <v xml:space="preserve"> </v>
      </c>
      <c r="C782">
        <f>Feuil1!U781</f>
        <v>0</v>
      </c>
      <c r="D782">
        <f>Feuil1!I781</f>
        <v>0</v>
      </c>
      <c r="E782">
        <f>Feuil1!J781</f>
        <v>0</v>
      </c>
      <c r="F782">
        <f>Feuil1!K781</f>
        <v>0</v>
      </c>
      <c r="G782">
        <f>Feuil1!N781</f>
        <v>0</v>
      </c>
      <c r="H782">
        <f>Feuil1!E781</f>
        <v>0</v>
      </c>
      <c r="I782" s="23">
        <f>Feuil1!P781</f>
        <v>0</v>
      </c>
      <c r="J782">
        <f>Feuil1!Q781</f>
        <v>0</v>
      </c>
      <c r="K782" s="23">
        <f>Feuil1!S781</f>
        <v>0</v>
      </c>
      <c r="L782">
        <f>Feuil1!T781</f>
        <v>0</v>
      </c>
      <c r="M782" s="23">
        <f>Feuil1!H781</f>
        <v>0</v>
      </c>
    </row>
    <row r="783" spans="1:13" x14ac:dyDescent="0.25">
      <c r="A783">
        <f>Feuil1!D782</f>
        <v>0</v>
      </c>
      <c r="B783" t="str">
        <f>Feuil1!B782&amp;" "&amp;Feuil1!C782</f>
        <v xml:space="preserve"> </v>
      </c>
      <c r="C783">
        <f>Feuil1!U782</f>
        <v>0</v>
      </c>
      <c r="D783">
        <f>Feuil1!I782</f>
        <v>0</v>
      </c>
      <c r="E783">
        <f>Feuil1!J782</f>
        <v>0</v>
      </c>
      <c r="F783">
        <f>Feuil1!K782</f>
        <v>0</v>
      </c>
      <c r="G783">
        <f>Feuil1!N782</f>
        <v>0</v>
      </c>
      <c r="H783">
        <f>Feuil1!E782</f>
        <v>0</v>
      </c>
      <c r="I783" s="23">
        <f>Feuil1!P782</f>
        <v>0</v>
      </c>
      <c r="J783">
        <f>Feuil1!Q782</f>
        <v>0</v>
      </c>
      <c r="K783" s="23">
        <f>Feuil1!S782</f>
        <v>0</v>
      </c>
      <c r="L783">
        <f>Feuil1!T782</f>
        <v>0</v>
      </c>
      <c r="M783" s="23">
        <f>Feuil1!H782</f>
        <v>0</v>
      </c>
    </row>
    <row r="784" spans="1:13" x14ac:dyDescent="0.25">
      <c r="A784">
        <f>Feuil1!D783</f>
        <v>0</v>
      </c>
      <c r="B784" t="str">
        <f>Feuil1!B783&amp;" "&amp;Feuil1!C783</f>
        <v xml:space="preserve"> </v>
      </c>
      <c r="C784">
        <f>Feuil1!U783</f>
        <v>0</v>
      </c>
      <c r="D784">
        <f>Feuil1!I783</f>
        <v>0</v>
      </c>
      <c r="E784">
        <f>Feuil1!J783</f>
        <v>0</v>
      </c>
      <c r="F784">
        <f>Feuil1!K783</f>
        <v>0</v>
      </c>
      <c r="G784">
        <f>Feuil1!N783</f>
        <v>0</v>
      </c>
      <c r="H784">
        <f>Feuil1!E783</f>
        <v>0</v>
      </c>
      <c r="I784" s="23">
        <f>Feuil1!P783</f>
        <v>0</v>
      </c>
      <c r="J784">
        <f>Feuil1!Q783</f>
        <v>0</v>
      </c>
      <c r="K784" s="23">
        <f>Feuil1!S783</f>
        <v>0</v>
      </c>
      <c r="L784">
        <f>Feuil1!T783</f>
        <v>0</v>
      </c>
      <c r="M784" s="23">
        <f>Feuil1!H783</f>
        <v>0</v>
      </c>
    </row>
    <row r="785" spans="1:13" x14ac:dyDescent="0.25">
      <c r="A785">
        <f>Feuil1!D784</f>
        <v>0</v>
      </c>
      <c r="B785" t="str">
        <f>Feuil1!B784&amp;" "&amp;Feuil1!C784</f>
        <v xml:space="preserve"> </v>
      </c>
      <c r="C785">
        <f>Feuil1!U784</f>
        <v>0</v>
      </c>
      <c r="D785">
        <f>Feuil1!I784</f>
        <v>0</v>
      </c>
      <c r="E785">
        <f>Feuil1!J784</f>
        <v>0</v>
      </c>
      <c r="F785">
        <f>Feuil1!K784</f>
        <v>0</v>
      </c>
      <c r="G785">
        <f>Feuil1!N784</f>
        <v>0</v>
      </c>
      <c r="H785">
        <f>Feuil1!E784</f>
        <v>0</v>
      </c>
      <c r="I785" s="23">
        <f>Feuil1!P784</f>
        <v>0</v>
      </c>
      <c r="J785">
        <f>Feuil1!Q784</f>
        <v>0</v>
      </c>
      <c r="K785" s="23">
        <f>Feuil1!S784</f>
        <v>0</v>
      </c>
      <c r="L785">
        <f>Feuil1!T784</f>
        <v>0</v>
      </c>
      <c r="M785" s="23">
        <f>Feuil1!H784</f>
        <v>0</v>
      </c>
    </row>
    <row r="786" spans="1:13" x14ac:dyDescent="0.25">
      <c r="A786">
        <f>Feuil1!D785</f>
        <v>0</v>
      </c>
      <c r="B786" t="str">
        <f>Feuil1!B785&amp;" "&amp;Feuil1!C785</f>
        <v xml:space="preserve"> </v>
      </c>
      <c r="C786">
        <f>Feuil1!U785</f>
        <v>0</v>
      </c>
      <c r="D786">
        <f>Feuil1!I785</f>
        <v>0</v>
      </c>
      <c r="E786">
        <f>Feuil1!J785</f>
        <v>0</v>
      </c>
      <c r="F786">
        <f>Feuil1!K785</f>
        <v>0</v>
      </c>
      <c r="G786">
        <f>Feuil1!N785</f>
        <v>0</v>
      </c>
      <c r="H786">
        <f>Feuil1!E785</f>
        <v>0</v>
      </c>
      <c r="I786" s="23">
        <f>Feuil1!P785</f>
        <v>0</v>
      </c>
      <c r="J786">
        <f>Feuil1!Q785</f>
        <v>0</v>
      </c>
      <c r="K786" s="23">
        <f>Feuil1!S785</f>
        <v>0</v>
      </c>
      <c r="L786">
        <f>Feuil1!T785</f>
        <v>0</v>
      </c>
      <c r="M786" s="23">
        <f>Feuil1!H785</f>
        <v>0</v>
      </c>
    </row>
    <row r="787" spans="1:13" x14ac:dyDescent="0.25">
      <c r="A787">
        <f>Feuil1!D786</f>
        <v>0</v>
      </c>
      <c r="B787" t="str">
        <f>Feuil1!B786&amp;" "&amp;Feuil1!C786</f>
        <v xml:space="preserve"> </v>
      </c>
      <c r="C787">
        <f>Feuil1!U786</f>
        <v>0</v>
      </c>
      <c r="D787">
        <f>Feuil1!I786</f>
        <v>0</v>
      </c>
      <c r="E787">
        <f>Feuil1!J786</f>
        <v>0</v>
      </c>
      <c r="F787">
        <f>Feuil1!K786</f>
        <v>0</v>
      </c>
      <c r="G787">
        <f>Feuil1!N786</f>
        <v>0</v>
      </c>
      <c r="H787">
        <f>Feuil1!E786</f>
        <v>0</v>
      </c>
      <c r="I787" s="23">
        <f>Feuil1!P786</f>
        <v>0</v>
      </c>
      <c r="J787">
        <f>Feuil1!Q786</f>
        <v>0</v>
      </c>
      <c r="K787" s="23">
        <f>Feuil1!S786</f>
        <v>0</v>
      </c>
      <c r="L787">
        <f>Feuil1!T786</f>
        <v>0</v>
      </c>
      <c r="M787" s="23">
        <f>Feuil1!H786</f>
        <v>0</v>
      </c>
    </row>
    <row r="788" spans="1:13" x14ac:dyDescent="0.25">
      <c r="A788">
        <f>Feuil1!D787</f>
        <v>0</v>
      </c>
      <c r="B788" t="str">
        <f>Feuil1!B787&amp;" "&amp;Feuil1!C787</f>
        <v xml:space="preserve"> </v>
      </c>
      <c r="C788">
        <f>Feuil1!U787</f>
        <v>0</v>
      </c>
      <c r="D788">
        <f>Feuil1!I787</f>
        <v>0</v>
      </c>
      <c r="E788">
        <f>Feuil1!J787</f>
        <v>0</v>
      </c>
      <c r="F788">
        <f>Feuil1!K787</f>
        <v>0</v>
      </c>
      <c r="G788">
        <f>Feuil1!N787</f>
        <v>0</v>
      </c>
      <c r="H788">
        <f>Feuil1!E787</f>
        <v>0</v>
      </c>
      <c r="I788" s="23">
        <f>Feuil1!P787</f>
        <v>0</v>
      </c>
      <c r="J788">
        <f>Feuil1!Q787</f>
        <v>0</v>
      </c>
      <c r="K788" s="23">
        <f>Feuil1!S787</f>
        <v>0</v>
      </c>
      <c r="L788">
        <f>Feuil1!T787</f>
        <v>0</v>
      </c>
      <c r="M788" s="23">
        <f>Feuil1!H787</f>
        <v>0</v>
      </c>
    </row>
    <row r="789" spans="1:13" x14ac:dyDescent="0.25">
      <c r="A789">
        <f>Feuil1!D788</f>
        <v>0</v>
      </c>
      <c r="B789" t="str">
        <f>Feuil1!B788&amp;" "&amp;Feuil1!C788</f>
        <v xml:space="preserve"> </v>
      </c>
      <c r="C789">
        <f>Feuil1!U788</f>
        <v>0</v>
      </c>
      <c r="D789">
        <f>Feuil1!I788</f>
        <v>0</v>
      </c>
      <c r="E789">
        <f>Feuil1!J788</f>
        <v>0</v>
      </c>
      <c r="F789">
        <f>Feuil1!K788</f>
        <v>0</v>
      </c>
      <c r="G789">
        <f>Feuil1!N788</f>
        <v>0</v>
      </c>
      <c r="H789">
        <f>Feuil1!E788</f>
        <v>0</v>
      </c>
      <c r="I789" s="23">
        <f>Feuil1!P788</f>
        <v>0</v>
      </c>
      <c r="J789">
        <f>Feuil1!Q788</f>
        <v>0</v>
      </c>
      <c r="K789" s="23">
        <f>Feuil1!S788</f>
        <v>0</v>
      </c>
      <c r="L789">
        <f>Feuil1!T788</f>
        <v>0</v>
      </c>
      <c r="M789" s="23">
        <f>Feuil1!H788</f>
        <v>0</v>
      </c>
    </row>
    <row r="790" spans="1:13" x14ac:dyDescent="0.25">
      <c r="A790">
        <f>Feuil1!D789</f>
        <v>0</v>
      </c>
      <c r="B790" t="str">
        <f>Feuil1!B789&amp;" "&amp;Feuil1!C789</f>
        <v xml:space="preserve"> </v>
      </c>
      <c r="C790">
        <f>Feuil1!U789</f>
        <v>0</v>
      </c>
      <c r="D790">
        <f>Feuil1!I789</f>
        <v>0</v>
      </c>
      <c r="E790">
        <f>Feuil1!J789</f>
        <v>0</v>
      </c>
      <c r="F790">
        <f>Feuil1!K789</f>
        <v>0</v>
      </c>
      <c r="G790">
        <f>Feuil1!N789</f>
        <v>0</v>
      </c>
      <c r="H790">
        <f>Feuil1!E789</f>
        <v>0</v>
      </c>
      <c r="I790" s="23">
        <f>Feuil1!P789</f>
        <v>0</v>
      </c>
      <c r="J790">
        <f>Feuil1!Q789</f>
        <v>0</v>
      </c>
      <c r="K790" s="23">
        <f>Feuil1!S789</f>
        <v>0</v>
      </c>
      <c r="L790">
        <f>Feuil1!T789</f>
        <v>0</v>
      </c>
      <c r="M790" s="23">
        <f>Feuil1!H789</f>
        <v>0</v>
      </c>
    </row>
    <row r="791" spans="1:13" x14ac:dyDescent="0.25">
      <c r="A791">
        <f>Feuil1!D790</f>
        <v>0</v>
      </c>
      <c r="B791" t="str">
        <f>Feuil1!B790&amp;" "&amp;Feuil1!C790</f>
        <v xml:space="preserve"> </v>
      </c>
      <c r="C791">
        <f>Feuil1!U790</f>
        <v>0</v>
      </c>
      <c r="D791">
        <f>Feuil1!I790</f>
        <v>0</v>
      </c>
      <c r="E791">
        <f>Feuil1!J790</f>
        <v>0</v>
      </c>
      <c r="F791">
        <f>Feuil1!K790</f>
        <v>0</v>
      </c>
      <c r="G791">
        <f>Feuil1!N790</f>
        <v>0</v>
      </c>
      <c r="H791">
        <f>Feuil1!E790</f>
        <v>0</v>
      </c>
      <c r="I791" s="23">
        <f>Feuil1!P790</f>
        <v>0</v>
      </c>
      <c r="J791">
        <f>Feuil1!Q790</f>
        <v>0</v>
      </c>
      <c r="K791" s="23">
        <f>Feuil1!S790</f>
        <v>0</v>
      </c>
      <c r="L791">
        <f>Feuil1!T790</f>
        <v>0</v>
      </c>
      <c r="M791" s="23">
        <f>Feuil1!H790</f>
        <v>0</v>
      </c>
    </row>
    <row r="792" spans="1:13" x14ac:dyDescent="0.25">
      <c r="A792">
        <f>Feuil1!D791</f>
        <v>0</v>
      </c>
      <c r="B792" t="str">
        <f>Feuil1!B791&amp;" "&amp;Feuil1!C791</f>
        <v xml:space="preserve"> </v>
      </c>
      <c r="C792">
        <f>Feuil1!U791</f>
        <v>0</v>
      </c>
      <c r="D792">
        <f>Feuil1!I791</f>
        <v>0</v>
      </c>
      <c r="E792">
        <f>Feuil1!J791</f>
        <v>0</v>
      </c>
      <c r="F792">
        <f>Feuil1!K791</f>
        <v>0</v>
      </c>
      <c r="G792">
        <f>Feuil1!N791</f>
        <v>0</v>
      </c>
      <c r="H792">
        <f>Feuil1!E791</f>
        <v>0</v>
      </c>
      <c r="I792" s="23">
        <f>Feuil1!P791</f>
        <v>0</v>
      </c>
      <c r="J792">
        <f>Feuil1!Q791</f>
        <v>0</v>
      </c>
      <c r="K792" s="23">
        <f>Feuil1!S791</f>
        <v>0</v>
      </c>
      <c r="L792">
        <f>Feuil1!T791</f>
        <v>0</v>
      </c>
      <c r="M792" s="23">
        <f>Feuil1!H791</f>
        <v>0</v>
      </c>
    </row>
    <row r="793" spans="1:13" x14ac:dyDescent="0.25">
      <c r="A793">
        <f>Feuil1!D792</f>
        <v>0</v>
      </c>
      <c r="B793" t="str">
        <f>Feuil1!B792&amp;" "&amp;Feuil1!C792</f>
        <v xml:space="preserve"> </v>
      </c>
      <c r="C793">
        <f>Feuil1!U792</f>
        <v>0</v>
      </c>
      <c r="D793">
        <f>Feuil1!I792</f>
        <v>0</v>
      </c>
      <c r="E793">
        <f>Feuil1!J792</f>
        <v>0</v>
      </c>
      <c r="F793">
        <f>Feuil1!K792</f>
        <v>0</v>
      </c>
      <c r="G793">
        <f>Feuil1!N792</f>
        <v>0</v>
      </c>
      <c r="H793">
        <f>Feuil1!E792</f>
        <v>0</v>
      </c>
      <c r="I793" s="23">
        <f>Feuil1!P792</f>
        <v>0</v>
      </c>
      <c r="J793">
        <f>Feuil1!Q792</f>
        <v>0</v>
      </c>
      <c r="K793" s="23">
        <f>Feuil1!S792</f>
        <v>0</v>
      </c>
      <c r="L793">
        <f>Feuil1!T792</f>
        <v>0</v>
      </c>
      <c r="M793" s="23">
        <f>Feuil1!H792</f>
        <v>0</v>
      </c>
    </row>
    <row r="794" spans="1:13" x14ac:dyDescent="0.25">
      <c r="A794">
        <f>Feuil1!D793</f>
        <v>0</v>
      </c>
      <c r="B794" t="str">
        <f>Feuil1!B793&amp;" "&amp;Feuil1!C793</f>
        <v xml:space="preserve"> </v>
      </c>
      <c r="C794">
        <f>Feuil1!U793</f>
        <v>0</v>
      </c>
      <c r="D794">
        <f>Feuil1!I793</f>
        <v>0</v>
      </c>
      <c r="E794">
        <f>Feuil1!J793</f>
        <v>0</v>
      </c>
      <c r="F794">
        <f>Feuil1!K793</f>
        <v>0</v>
      </c>
      <c r="G794">
        <f>Feuil1!N793</f>
        <v>0</v>
      </c>
      <c r="H794">
        <f>Feuil1!E793</f>
        <v>0</v>
      </c>
      <c r="I794" s="23">
        <f>Feuil1!P793</f>
        <v>0</v>
      </c>
      <c r="J794">
        <f>Feuil1!Q793</f>
        <v>0</v>
      </c>
      <c r="K794" s="23">
        <f>Feuil1!S793</f>
        <v>0</v>
      </c>
      <c r="L794">
        <f>Feuil1!T793</f>
        <v>0</v>
      </c>
      <c r="M794" s="23">
        <f>Feuil1!H793</f>
        <v>0</v>
      </c>
    </row>
    <row r="795" spans="1:13" x14ac:dyDescent="0.25">
      <c r="A795">
        <f>Feuil1!D794</f>
        <v>0</v>
      </c>
      <c r="B795" t="str">
        <f>Feuil1!B794&amp;" "&amp;Feuil1!C794</f>
        <v xml:space="preserve"> </v>
      </c>
      <c r="C795">
        <f>Feuil1!U794</f>
        <v>0</v>
      </c>
      <c r="D795">
        <f>Feuil1!I794</f>
        <v>0</v>
      </c>
      <c r="E795">
        <f>Feuil1!J794</f>
        <v>0</v>
      </c>
      <c r="F795">
        <f>Feuil1!K794</f>
        <v>0</v>
      </c>
      <c r="G795">
        <f>Feuil1!N794</f>
        <v>0</v>
      </c>
      <c r="H795">
        <f>Feuil1!E794</f>
        <v>0</v>
      </c>
      <c r="I795" s="23">
        <f>Feuil1!P794</f>
        <v>0</v>
      </c>
      <c r="J795">
        <f>Feuil1!Q794</f>
        <v>0</v>
      </c>
      <c r="K795" s="23">
        <f>Feuil1!S794</f>
        <v>0</v>
      </c>
      <c r="L795">
        <f>Feuil1!T794</f>
        <v>0</v>
      </c>
      <c r="M795" s="23">
        <f>Feuil1!H794</f>
        <v>0</v>
      </c>
    </row>
    <row r="796" spans="1:13" x14ac:dyDescent="0.25">
      <c r="A796">
        <f>Feuil1!D795</f>
        <v>0</v>
      </c>
      <c r="B796" t="str">
        <f>Feuil1!B795&amp;" "&amp;Feuil1!C795</f>
        <v xml:space="preserve"> </v>
      </c>
      <c r="C796">
        <f>Feuil1!U795</f>
        <v>0</v>
      </c>
      <c r="D796">
        <f>Feuil1!I795</f>
        <v>0</v>
      </c>
      <c r="E796">
        <f>Feuil1!J795</f>
        <v>0</v>
      </c>
      <c r="F796">
        <f>Feuil1!K795</f>
        <v>0</v>
      </c>
      <c r="G796">
        <f>Feuil1!N795</f>
        <v>0</v>
      </c>
      <c r="H796">
        <f>Feuil1!E795</f>
        <v>0</v>
      </c>
      <c r="I796" s="23">
        <f>Feuil1!P795</f>
        <v>0</v>
      </c>
      <c r="J796">
        <f>Feuil1!Q795</f>
        <v>0</v>
      </c>
      <c r="K796" s="23">
        <f>Feuil1!S795</f>
        <v>0</v>
      </c>
      <c r="L796">
        <f>Feuil1!T795</f>
        <v>0</v>
      </c>
      <c r="M796" s="23">
        <f>Feuil1!H795</f>
        <v>0</v>
      </c>
    </row>
    <row r="797" spans="1:13" x14ac:dyDescent="0.25">
      <c r="A797">
        <f>Feuil1!D796</f>
        <v>0</v>
      </c>
      <c r="B797" t="str">
        <f>Feuil1!B796&amp;" "&amp;Feuil1!C796</f>
        <v xml:space="preserve"> </v>
      </c>
      <c r="C797">
        <f>Feuil1!U796</f>
        <v>0</v>
      </c>
      <c r="D797">
        <f>Feuil1!I796</f>
        <v>0</v>
      </c>
      <c r="E797">
        <f>Feuil1!J796</f>
        <v>0</v>
      </c>
      <c r="F797">
        <f>Feuil1!K796</f>
        <v>0</v>
      </c>
      <c r="G797">
        <f>Feuil1!N796</f>
        <v>0</v>
      </c>
      <c r="H797">
        <f>Feuil1!E796</f>
        <v>0</v>
      </c>
      <c r="I797" s="23">
        <f>Feuil1!P796</f>
        <v>0</v>
      </c>
      <c r="J797">
        <f>Feuil1!Q796</f>
        <v>0</v>
      </c>
      <c r="K797" s="23">
        <f>Feuil1!S796</f>
        <v>0</v>
      </c>
      <c r="L797">
        <f>Feuil1!T796</f>
        <v>0</v>
      </c>
      <c r="M797" s="23">
        <f>Feuil1!H796</f>
        <v>0</v>
      </c>
    </row>
    <row r="798" spans="1:13" x14ac:dyDescent="0.25">
      <c r="A798">
        <f>Feuil1!D797</f>
        <v>0</v>
      </c>
      <c r="B798" t="str">
        <f>Feuil1!B797&amp;" "&amp;Feuil1!C797</f>
        <v xml:space="preserve"> </v>
      </c>
      <c r="C798">
        <f>Feuil1!U797</f>
        <v>0</v>
      </c>
      <c r="D798">
        <f>Feuil1!I797</f>
        <v>0</v>
      </c>
      <c r="E798">
        <f>Feuil1!J797</f>
        <v>0</v>
      </c>
      <c r="F798">
        <f>Feuil1!K797</f>
        <v>0</v>
      </c>
      <c r="G798">
        <f>Feuil1!N797</f>
        <v>0</v>
      </c>
      <c r="H798">
        <f>Feuil1!E797</f>
        <v>0</v>
      </c>
      <c r="I798" s="23">
        <f>Feuil1!P797</f>
        <v>0</v>
      </c>
      <c r="J798">
        <f>Feuil1!Q797</f>
        <v>0</v>
      </c>
      <c r="K798" s="23">
        <f>Feuil1!S797</f>
        <v>0</v>
      </c>
      <c r="L798">
        <f>Feuil1!T797</f>
        <v>0</v>
      </c>
      <c r="M798" s="23">
        <f>Feuil1!H797</f>
        <v>0</v>
      </c>
    </row>
    <row r="799" spans="1:13" x14ac:dyDescent="0.25">
      <c r="A799">
        <f>Feuil1!D798</f>
        <v>0</v>
      </c>
      <c r="B799" t="str">
        <f>Feuil1!B798&amp;" "&amp;Feuil1!C798</f>
        <v xml:space="preserve"> </v>
      </c>
      <c r="C799">
        <f>Feuil1!U798</f>
        <v>0</v>
      </c>
      <c r="D799">
        <f>Feuil1!I798</f>
        <v>0</v>
      </c>
      <c r="E799">
        <f>Feuil1!J798</f>
        <v>0</v>
      </c>
      <c r="F799">
        <f>Feuil1!K798</f>
        <v>0</v>
      </c>
      <c r="G799">
        <f>Feuil1!N798</f>
        <v>0</v>
      </c>
      <c r="H799">
        <f>Feuil1!E798</f>
        <v>0</v>
      </c>
      <c r="I799" s="23">
        <f>Feuil1!P798</f>
        <v>0</v>
      </c>
      <c r="J799">
        <f>Feuil1!Q798</f>
        <v>0</v>
      </c>
      <c r="K799" s="23">
        <f>Feuil1!S798</f>
        <v>0</v>
      </c>
      <c r="L799">
        <f>Feuil1!T798</f>
        <v>0</v>
      </c>
      <c r="M799" s="23">
        <f>Feuil1!H798</f>
        <v>0</v>
      </c>
    </row>
    <row r="800" spans="1:13" x14ac:dyDescent="0.25">
      <c r="A800">
        <f>Feuil1!D799</f>
        <v>0</v>
      </c>
      <c r="B800" t="str">
        <f>Feuil1!B799&amp;" "&amp;Feuil1!C799</f>
        <v xml:space="preserve"> </v>
      </c>
      <c r="C800">
        <f>Feuil1!U799</f>
        <v>0</v>
      </c>
      <c r="D800">
        <f>Feuil1!I799</f>
        <v>0</v>
      </c>
      <c r="E800">
        <f>Feuil1!J799</f>
        <v>0</v>
      </c>
      <c r="F800">
        <f>Feuil1!K799</f>
        <v>0</v>
      </c>
      <c r="G800">
        <f>Feuil1!N799</f>
        <v>0</v>
      </c>
      <c r="H800">
        <f>Feuil1!E799</f>
        <v>0</v>
      </c>
      <c r="I800" s="23">
        <f>Feuil1!P799</f>
        <v>0</v>
      </c>
      <c r="J800">
        <f>Feuil1!Q799</f>
        <v>0</v>
      </c>
      <c r="K800" s="23">
        <f>Feuil1!S799</f>
        <v>0</v>
      </c>
      <c r="L800">
        <f>Feuil1!T799</f>
        <v>0</v>
      </c>
      <c r="M800" s="23">
        <f>Feuil1!H799</f>
        <v>0</v>
      </c>
    </row>
    <row r="801" spans="1:13" x14ac:dyDescent="0.25">
      <c r="A801">
        <f>Feuil1!D800</f>
        <v>0</v>
      </c>
      <c r="B801" t="str">
        <f>Feuil1!B800&amp;" "&amp;Feuil1!C800</f>
        <v xml:space="preserve"> </v>
      </c>
      <c r="C801">
        <f>Feuil1!U800</f>
        <v>0</v>
      </c>
      <c r="D801">
        <f>Feuil1!I800</f>
        <v>0</v>
      </c>
      <c r="E801">
        <f>Feuil1!J800</f>
        <v>0</v>
      </c>
      <c r="F801">
        <f>Feuil1!K800</f>
        <v>0</v>
      </c>
      <c r="G801">
        <f>Feuil1!N800</f>
        <v>0</v>
      </c>
      <c r="H801">
        <f>Feuil1!E800</f>
        <v>0</v>
      </c>
      <c r="I801" s="23">
        <f>Feuil1!P800</f>
        <v>0</v>
      </c>
      <c r="J801">
        <f>Feuil1!Q800</f>
        <v>0</v>
      </c>
      <c r="K801" s="23">
        <f>Feuil1!S800</f>
        <v>0</v>
      </c>
      <c r="L801">
        <f>Feuil1!T800</f>
        <v>0</v>
      </c>
      <c r="M801" s="23">
        <f>Feuil1!H800</f>
        <v>0</v>
      </c>
    </row>
    <row r="802" spans="1:13" x14ac:dyDescent="0.25">
      <c r="A802">
        <f>Feuil1!D801</f>
        <v>0</v>
      </c>
      <c r="B802" t="str">
        <f>Feuil1!B801&amp;" "&amp;Feuil1!C801</f>
        <v xml:space="preserve"> </v>
      </c>
      <c r="C802">
        <f>Feuil1!U801</f>
        <v>0</v>
      </c>
      <c r="D802">
        <f>Feuil1!I801</f>
        <v>0</v>
      </c>
      <c r="E802">
        <f>Feuil1!J801</f>
        <v>0</v>
      </c>
      <c r="F802">
        <f>Feuil1!K801</f>
        <v>0</v>
      </c>
      <c r="G802">
        <f>Feuil1!N801</f>
        <v>0</v>
      </c>
      <c r="H802">
        <f>Feuil1!E801</f>
        <v>0</v>
      </c>
      <c r="I802" s="23">
        <f>Feuil1!P801</f>
        <v>0</v>
      </c>
      <c r="J802">
        <f>Feuil1!Q801</f>
        <v>0</v>
      </c>
      <c r="K802" s="23">
        <f>Feuil1!S801</f>
        <v>0</v>
      </c>
      <c r="L802">
        <f>Feuil1!T801</f>
        <v>0</v>
      </c>
      <c r="M802" s="23">
        <f>Feuil1!H801</f>
        <v>0</v>
      </c>
    </row>
    <row r="803" spans="1:13" x14ac:dyDescent="0.25">
      <c r="A803">
        <f>Feuil1!D802</f>
        <v>0</v>
      </c>
      <c r="B803" t="str">
        <f>Feuil1!B802&amp;" "&amp;Feuil1!C802</f>
        <v xml:space="preserve"> </v>
      </c>
      <c r="C803">
        <f>Feuil1!U802</f>
        <v>0</v>
      </c>
      <c r="D803">
        <f>Feuil1!I802</f>
        <v>0</v>
      </c>
      <c r="E803">
        <f>Feuil1!J802</f>
        <v>0</v>
      </c>
      <c r="F803">
        <f>Feuil1!K802</f>
        <v>0</v>
      </c>
      <c r="G803">
        <f>Feuil1!N802</f>
        <v>0</v>
      </c>
      <c r="H803">
        <f>Feuil1!E802</f>
        <v>0</v>
      </c>
      <c r="I803" s="23">
        <f>Feuil1!P802</f>
        <v>0</v>
      </c>
      <c r="J803">
        <f>Feuil1!Q802</f>
        <v>0</v>
      </c>
      <c r="K803" s="23">
        <f>Feuil1!S802</f>
        <v>0</v>
      </c>
      <c r="L803">
        <f>Feuil1!T802</f>
        <v>0</v>
      </c>
      <c r="M803" s="23">
        <f>Feuil1!H802</f>
        <v>0</v>
      </c>
    </row>
    <row r="804" spans="1:13" x14ac:dyDescent="0.25">
      <c r="A804">
        <f>Feuil1!D803</f>
        <v>0</v>
      </c>
      <c r="B804" t="str">
        <f>Feuil1!B803&amp;" "&amp;Feuil1!C803</f>
        <v xml:space="preserve"> </v>
      </c>
      <c r="C804">
        <f>Feuil1!U803</f>
        <v>0</v>
      </c>
      <c r="D804">
        <f>Feuil1!I803</f>
        <v>0</v>
      </c>
      <c r="E804">
        <f>Feuil1!J803</f>
        <v>0</v>
      </c>
      <c r="F804">
        <f>Feuil1!K803</f>
        <v>0</v>
      </c>
      <c r="G804">
        <f>Feuil1!N803</f>
        <v>0</v>
      </c>
      <c r="H804">
        <f>Feuil1!E803</f>
        <v>0</v>
      </c>
      <c r="I804" s="23">
        <f>Feuil1!P803</f>
        <v>0</v>
      </c>
      <c r="J804">
        <f>Feuil1!Q803</f>
        <v>0</v>
      </c>
      <c r="K804" s="23">
        <f>Feuil1!S803</f>
        <v>0</v>
      </c>
      <c r="L804">
        <f>Feuil1!T803</f>
        <v>0</v>
      </c>
      <c r="M804" s="23">
        <f>Feuil1!H803</f>
        <v>0</v>
      </c>
    </row>
    <row r="805" spans="1:13" x14ac:dyDescent="0.25">
      <c r="A805">
        <f>Feuil1!D804</f>
        <v>0</v>
      </c>
      <c r="B805" t="str">
        <f>Feuil1!B804&amp;" "&amp;Feuil1!C804</f>
        <v xml:space="preserve"> </v>
      </c>
      <c r="C805">
        <f>Feuil1!U804</f>
        <v>0</v>
      </c>
      <c r="D805">
        <f>Feuil1!I804</f>
        <v>0</v>
      </c>
      <c r="E805">
        <f>Feuil1!J804</f>
        <v>0</v>
      </c>
      <c r="F805">
        <f>Feuil1!K804</f>
        <v>0</v>
      </c>
      <c r="G805">
        <f>Feuil1!N804</f>
        <v>0</v>
      </c>
      <c r="H805">
        <f>Feuil1!E804</f>
        <v>0</v>
      </c>
      <c r="I805" s="23">
        <f>Feuil1!P804</f>
        <v>0</v>
      </c>
      <c r="J805">
        <f>Feuil1!Q804</f>
        <v>0</v>
      </c>
      <c r="K805" s="23">
        <f>Feuil1!S804</f>
        <v>0</v>
      </c>
      <c r="L805">
        <f>Feuil1!T804</f>
        <v>0</v>
      </c>
      <c r="M805" s="23">
        <f>Feuil1!H804</f>
        <v>0</v>
      </c>
    </row>
    <row r="806" spans="1:13" x14ac:dyDescent="0.25">
      <c r="A806">
        <f>Feuil1!D805</f>
        <v>0</v>
      </c>
      <c r="B806" t="str">
        <f>Feuil1!B805&amp;" "&amp;Feuil1!C805</f>
        <v xml:space="preserve"> </v>
      </c>
      <c r="C806">
        <f>Feuil1!U805</f>
        <v>0</v>
      </c>
      <c r="D806">
        <f>Feuil1!I805</f>
        <v>0</v>
      </c>
      <c r="E806">
        <f>Feuil1!J805</f>
        <v>0</v>
      </c>
      <c r="F806">
        <f>Feuil1!K805</f>
        <v>0</v>
      </c>
      <c r="G806">
        <f>Feuil1!N805</f>
        <v>0</v>
      </c>
      <c r="H806">
        <f>Feuil1!E805</f>
        <v>0</v>
      </c>
      <c r="I806" s="23">
        <f>Feuil1!P805</f>
        <v>0</v>
      </c>
      <c r="J806">
        <f>Feuil1!Q805</f>
        <v>0</v>
      </c>
      <c r="K806" s="23">
        <f>Feuil1!S805</f>
        <v>0</v>
      </c>
      <c r="L806">
        <f>Feuil1!T805</f>
        <v>0</v>
      </c>
      <c r="M806" s="23">
        <f>Feuil1!H805</f>
        <v>0</v>
      </c>
    </row>
    <row r="807" spans="1:13" x14ac:dyDescent="0.25">
      <c r="A807">
        <f>Feuil1!D806</f>
        <v>0</v>
      </c>
      <c r="B807" t="str">
        <f>Feuil1!B806&amp;" "&amp;Feuil1!C806</f>
        <v xml:space="preserve"> </v>
      </c>
      <c r="C807">
        <f>Feuil1!U806</f>
        <v>0</v>
      </c>
      <c r="D807">
        <f>Feuil1!I806</f>
        <v>0</v>
      </c>
      <c r="E807">
        <f>Feuil1!J806</f>
        <v>0</v>
      </c>
      <c r="F807">
        <f>Feuil1!K806</f>
        <v>0</v>
      </c>
      <c r="G807">
        <f>Feuil1!N806</f>
        <v>0</v>
      </c>
      <c r="H807">
        <f>Feuil1!E806</f>
        <v>0</v>
      </c>
      <c r="I807" s="23">
        <f>Feuil1!P806</f>
        <v>0</v>
      </c>
      <c r="J807">
        <f>Feuil1!Q806</f>
        <v>0</v>
      </c>
      <c r="K807" s="23">
        <f>Feuil1!S806</f>
        <v>0</v>
      </c>
      <c r="L807">
        <f>Feuil1!T806</f>
        <v>0</v>
      </c>
      <c r="M807" s="23">
        <f>Feuil1!H806</f>
        <v>0</v>
      </c>
    </row>
    <row r="808" spans="1:13" x14ac:dyDescent="0.25">
      <c r="A808">
        <f>Feuil1!D807</f>
        <v>0</v>
      </c>
      <c r="B808" t="str">
        <f>Feuil1!B807&amp;" "&amp;Feuil1!C807</f>
        <v xml:space="preserve"> </v>
      </c>
      <c r="C808">
        <f>Feuil1!U807</f>
        <v>0</v>
      </c>
      <c r="D808">
        <f>Feuil1!I807</f>
        <v>0</v>
      </c>
      <c r="E808">
        <f>Feuil1!J807</f>
        <v>0</v>
      </c>
      <c r="F808">
        <f>Feuil1!K807</f>
        <v>0</v>
      </c>
      <c r="G808">
        <f>Feuil1!N807</f>
        <v>0</v>
      </c>
      <c r="H808">
        <f>Feuil1!E807</f>
        <v>0</v>
      </c>
      <c r="I808" s="23">
        <f>Feuil1!P807</f>
        <v>0</v>
      </c>
      <c r="J808">
        <f>Feuil1!Q807</f>
        <v>0</v>
      </c>
      <c r="K808" s="23">
        <f>Feuil1!S807</f>
        <v>0</v>
      </c>
      <c r="L808">
        <f>Feuil1!T807</f>
        <v>0</v>
      </c>
      <c r="M808" s="23">
        <f>Feuil1!H807</f>
        <v>0</v>
      </c>
    </row>
    <row r="809" spans="1:13" x14ac:dyDescent="0.25">
      <c r="A809">
        <f>Feuil1!D808</f>
        <v>0</v>
      </c>
      <c r="B809" t="str">
        <f>Feuil1!B808&amp;" "&amp;Feuil1!C808</f>
        <v xml:space="preserve"> </v>
      </c>
      <c r="C809">
        <f>Feuil1!U808</f>
        <v>0</v>
      </c>
      <c r="D809">
        <f>Feuil1!I808</f>
        <v>0</v>
      </c>
      <c r="E809">
        <f>Feuil1!J808</f>
        <v>0</v>
      </c>
      <c r="F809">
        <f>Feuil1!K808</f>
        <v>0</v>
      </c>
      <c r="G809">
        <f>Feuil1!N808</f>
        <v>0</v>
      </c>
      <c r="H809">
        <f>Feuil1!E808</f>
        <v>0</v>
      </c>
      <c r="I809" s="23">
        <f>Feuil1!P808</f>
        <v>0</v>
      </c>
      <c r="J809">
        <f>Feuil1!Q808</f>
        <v>0</v>
      </c>
      <c r="K809" s="23">
        <f>Feuil1!S808</f>
        <v>0</v>
      </c>
      <c r="L809">
        <f>Feuil1!T808</f>
        <v>0</v>
      </c>
      <c r="M809" s="23">
        <f>Feuil1!H808</f>
        <v>0</v>
      </c>
    </row>
    <row r="810" spans="1:13" x14ac:dyDescent="0.25">
      <c r="A810">
        <f>Feuil1!D809</f>
        <v>0</v>
      </c>
      <c r="B810" t="str">
        <f>Feuil1!B809&amp;" "&amp;Feuil1!C809</f>
        <v xml:space="preserve"> </v>
      </c>
      <c r="C810">
        <f>Feuil1!U809</f>
        <v>0</v>
      </c>
      <c r="D810">
        <f>Feuil1!I809</f>
        <v>0</v>
      </c>
      <c r="E810">
        <f>Feuil1!J809</f>
        <v>0</v>
      </c>
      <c r="F810">
        <f>Feuil1!K809</f>
        <v>0</v>
      </c>
      <c r="G810">
        <f>Feuil1!N809</f>
        <v>0</v>
      </c>
      <c r="H810">
        <f>Feuil1!E809</f>
        <v>0</v>
      </c>
      <c r="I810" s="23">
        <f>Feuil1!P809</f>
        <v>0</v>
      </c>
      <c r="J810">
        <f>Feuil1!Q809</f>
        <v>0</v>
      </c>
      <c r="K810" s="23">
        <f>Feuil1!S809</f>
        <v>0</v>
      </c>
      <c r="L810">
        <f>Feuil1!T809</f>
        <v>0</v>
      </c>
      <c r="M810" s="23">
        <f>Feuil1!H809</f>
        <v>0</v>
      </c>
    </row>
  </sheetData>
  <autoFilter ref="A2:M315" xr:uid="{00000000-0009-0000-0000-000003000000}">
    <filterColumn colId="8" showButton="0"/>
    <filterColumn colId="10" showButton="0"/>
    <sortState xmlns:xlrd2="http://schemas.microsoft.com/office/spreadsheetml/2017/richdata2" ref="A3:M315">
      <sortCondition ref="B2:B315"/>
    </sortState>
  </autoFilter>
  <mergeCells count="2">
    <mergeCell ref="I2:J2"/>
    <mergeCell ref="K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534"/>
  <sheetViews>
    <sheetView workbookViewId="0">
      <selection activeCell="H9" sqref="H9"/>
    </sheetView>
  </sheetViews>
  <sheetFormatPr baseColWidth="10" defaultColWidth="26.5703125" defaultRowHeight="15" x14ac:dyDescent="0.25"/>
  <sheetData>
    <row r="1" spans="1:41" x14ac:dyDescent="0.25">
      <c r="A1" t="s">
        <v>46</v>
      </c>
      <c r="B1" t="s">
        <v>47</v>
      </c>
      <c r="C1" t="s">
        <v>48</v>
      </c>
      <c r="D1" t="s">
        <v>49</v>
      </c>
      <c r="E1" t="s">
        <v>50</v>
      </c>
      <c r="F1" t="s">
        <v>51</v>
      </c>
      <c r="G1" t="s">
        <v>52</v>
      </c>
      <c r="H1" t="s">
        <v>44</v>
      </c>
      <c r="I1" t="s">
        <v>53</v>
      </c>
      <c r="J1" t="s">
        <v>54</v>
      </c>
      <c r="K1" t="s">
        <v>55</v>
      </c>
      <c r="L1" t="s">
        <v>56</v>
      </c>
      <c r="M1" t="s">
        <v>57</v>
      </c>
      <c r="N1" t="s">
        <v>58</v>
      </c>
      <c r="O1" t="s">
        <v>59</v>
      </c>
      <c r="P1" t="s">
        <v>696</v>
      </c>
      <c r="Q1" t="s">
        <v>60</v>
      </c>
      <c r="R1" t="s">
        <v>61</v>
      </c>
      <c r="S1" t="s">
        <v>62</v>
      </c>
      <c r="T1" t="s">
        <v>63</v>
      </c>
      <c r="U1" t="s">
        <v>64</v>
      </c>
      <c r="V1" t="s">
        <v>65</v>
      </c>
      <c r="W1" t="s">
        <v>66</v>
      </c>
      <c r="X1" t="s">
        <v>67</v>
      </c>
      <c r="Y1" t="s">
        <v>68</v>
      </c>
      <c r="Z1" t="s">
        <v>69</v>
      </c>
      <c r="AA1" t="s">
        <v>70</v>
      </c>
      <c r="AB1" t="s">
        <v>71</v>
      </c>
      <c r="AC1" t="s">
        <v>72</v>
      </c>
      <c r="AD1" t="s">
        <v>73</v>
      </c>
      <c r="AE1" t="s">
        <v>74</v>
      </c>
      <c r="AF1" t="s">
        <v>75</v>
      </c>
      <c r="AG1" t="s">
        <v>76</v>
      </c>
      <c r="AH1" t="s">
        <v>77</v>
      </c>
      <c r="AI1" t="s">
        <v>77</v>
      </c>
      <c r="AJ1" t="s">
        <v>78</v>
      </c>
      <c r="AK1" t="s">
        <v>79</v>
      </c>
      <c r="AL1" t="s">
        <v>80</v>
      </c>
      <c r="AM1" t="s">
        <v>81</v>
      </c>
      <c r="AN1" t="s">
        <v>82</v>
      </c>
    </row>
    <row r="2" spans="1:41" x14ac:dyDescent="0.25">
      <c r="A2">
        <v>1461894</v>
      </c>
      <c r="B2" t="s">
        <v>83</v>
      </c>
      <c r="C2" t="s">
        <v>84</v>
      </c>
      <c r="D2">
        <v>247786</v>
      </c>
      <c r="E2" t="s">
        <v>85</v>
      </c>
      <c r="F2" t="s">
        <v>85</v>
      </c>
      <c r="H2" s="23">
        <v>41382</v>
      </c>
      <c r="I2" t="s">
        <v>116</v>
      </c>
      <c r="J2">
        <v>-13</v>
      </c>
      <c r="K2" t="s">
        <v>87</v>
      </c>
      <c r="M2" t="s">
        <v>88</v>
      </c>
      <c r="N2">
        <v>10240007</v>
      </c>
      <c r="O2" t="s">
        <v>22</v>
      </c>
      <c r="P2" s="23">
        <v>45919</v>
      </c>
      <c r="Q2" t="s">
        <v>89</v>
      </c>
      <c r="R2" s="23">
        <v>44891</v>
      </c>
      <c r="S2" s="23">
        <v>45918</v>
      </c>
      <c r="T2" t="s">
        <v>100</v>
      </c>
      <c r="U2">
        <v>1064</v>
      </c>
      <c r="X2">
        <v>10</v>
      </c>
      <c r="Y2" t="s">
        <v>91</v>
      </c>
      <c r="AC2" t="s">
        <v>699</v>
      </c>
      <c r="AD2" t="s">
        <v>93</v>
      </c>
      <c r="AE2">
        <v>19310</v>
      </c>
      <c r="AF2" t="s">
        <v>94</v>
      </c>
      <c r="AJ2">
        <v>749766303</v>
      </c>
      <c r="AK2" t="s">
        <v>95</v>
      </c>
      <c r="AL2">
        <v>0</v>
      </c>
      <c r="AM2">
        <v>0</v>
      </c>
      <c r="AO2" s="23">
        <v>45919</v>
      </c>
    </row>
    <row r="3" spans="1:41" x14ac:dyDescent="0.25">
      <c r="A3">
        <v>1170185</v>
      </c>
      <c r="B3" t="s">
        <v>703</v>
      </c>
      <c r="C3" t="s">
        <v>704</v>
      </c>
      <c r="D3">
        <v>246918</v>
      </c>
      <c r="E3" t="s">
        <v>85</v>
      </c>
      <c r="F3" t="s">
        <v>85</v>
      </c>
      <c r="H3" s="23">
        <v>27866</v>
      </c>
      <c r="I3" t="s">
        <v>660</v>
      </c>
      <c r="J3" t="s">
        <v>661</v>
      </c>
      <c r="K3" t="s">
        <v>87</v>
      </c>
      <c r="M3" t="s">
        <v>88</v>
      </c>
      <c r="N3">
        <v>10240030</v>
      </c>
      <c r="O3" t="s">
        <v>30</v>
      </c>
      <c r="P3" s="23">
        <v>45914</v>
      </c>
      <c r="Q3" t="s">
        <v>89</v>
      </c>
      <c r="R3" s="23">
        <v>42997</v>
      </c>
      <c r="S3" s="23">
        <v>45169</v>
      </c>
      <c r="T3" t="s">
        <v>662</v>
      </c>
      <c r="U3">
        <v>1005</v>
      </c>
      <c r="X3">
        <v>10</v>
      </c>
      <c r="Y3" t="s">
        <v>91</v>
      </c>
      <c r="AC3" t="s">
        <v>92</v>
      </c>
      <c r="AD3" t="s">
        <v>705</v>
      </c>
      <c r="AE3">
        <v>24290</v>
      </c>
      <c r="AF3" t="s">
        <v>706</v>
      </c>
      <c r="AJ3">
        <v>661806995</v>
      </c>
      <c r="AK3" t="s">
        <v>707</v>
      </c>
      <c r="AL3">
        <v>0</v>
      </c>
      <c r="AM3">
        <v>0</v>
      </c>
      <c r="AO3" s="23">
        <v>45914</v>
      </c>
    </row>
    <row r="4" spans="1:41" x14ac:dyDescent="0.25">
      <c r="A4">
        <v>1719824</v>
      </c>
      <c r="B4" t="s">
        <v>709</v>
      </c>
      <c r="C4" t="s">
        <v>200</v>
      </c>
      <c r="D4">
        <v>248473</v>
      </c>
      <c r="E4" t="s">
        <v>85</v>
      </c>
      <c r="H4" s="23">
        <v>42437</v>
      </c>
      <c r="I4" t="s">
        <v>113</v>
      </c>
      <c r="J4">
        <v>-10</v>
      </c>
      <c r="K4" t="s">
        <v>114</v>
      </c>
      <c r="M4" t="s">
        <v>88</v>
      </c>
      <c r="N4">
        <v>10240039</v>
      </c>
      <c r="O4" t="s">
        <v>444</v>
      </c>
      <c r="P4" s="23">
        <v>45918</v>
      </c>
      <c r="Q4" t="s">
        <v>89</v>
      </c>
      <c r="R4" s="23">
        <v>45918</v>
      </c>
      <c r="S4" s="23">
        <v>45915</v>
      </c>
      <c r="T4" t="s">
        <v>100</v>
      </c>
      <c r="U4">
        <v>500</v>
      </c>
      <c r="X4">
        <v>5</v>
      </c>
      <c r="Y4" t="s">
        <v>91</v>
      </c>
      <c r="AC4" t="s">
        <v>92</v>
      </c>
      <c r="AD4" t="s">
        <v>710</v>
      </c>
      <c r="AE4">
        <v>24200</v>
      </c>
      <c r="AF4" t="s">
        <v>711</v>
      </c>
      <c r="AJ4">
        <v>631119956</v>
      </c>
      <c r="AK4" t="s">
        <v>712</v>
      </c>
      <c r="AL4">
        <v>0</v>
      </c>
      <c r="AM4">
        <v>0</v>
      </c>
      <c r="AO4" s="23">
        <v>45918</v>
      </c>
    </row>
    <row r="5" spans="1:41" x14ac:dyDescent="0.25">
      <c r="A5">
        <v>1683405</v>
      </c>
      <c r="B5" t="s">
        <v>736</v>
      </c>
      <c r="C5" t="s">
        <v>157</v>
      </c>
      <c r="D5">
        <v>248409</v>
      </c>
      <c r="E5" t="s">
        <v>85</v>
      </c>
      <c r="F5" t="s">
        <v>97</v>
      </c>
      <c r="H5" s="23">
        <v>42354</v>
      </c>
      <c r="I5" t="s">
        <v>102</v>
      </c>
      <c r="J5">
        <v>-11</v>
      </c>
      <c r="K5" t="s">
        <v>87</v>
      </c>
      <c r="M5" t="s">
        <v>88</v>
      </c>
      <c r="N5">
        <v>10240005</v>
      </c>
      <c r="O5" t="s">
        <v>14</v>
      </c>
      <c r="P5" s="23">
        <v>45868</v>
      </c>
      <c r="Q5" t="s">
        <v>89</v>
      </c>
      <c r="R5" s="23">
        <v>45735</v>
      </c>
      <c r="T5" t="s">
        <v>90</v>
      </c>
      <c r="U5">
        <v>500</v>
      </c>
      <c r="X5">
        <v>5</v>
      </c>
      <c r="Y5" t="s">
        <v>91</v>
      </c>
      <c r="AC5" t="s">
        <v>92</v>
      </c>
      <c r="AD5" t="s">
        <v>101</v>
      </c>
      <c r="AE5">
        <v>24000</v>
      </c>
      <c r="AF5" t="s">
        <v>737</v>
      </c>
      <c r="AJ5" t="s">
        <v>738</v>
      </c>
      <c r="AK5" t="s">
        <v>739</v>
      </c>
      <c r="AL5">
        <v>0</v>
      </c>
      <c r="AM5">
        <v>0</v>
      </c>
      <c r="AO5" s="23">
        <v>45868</v>
      </c>
    </row>
    <row r="6" spans="1:41" x14ac:dyDescent="0.25">
      <c r="A6">
        <v>1713299</v>
      </c>
      <c r="B6" t="s">
        <v>736</v>
      </c>
      <c r="C6" t="s">
        <v>704</v>
      </c>
      <c r="D6">
        <v>248448</v>
      </c>
      <c r="E6" t="s">
        <v>85</v>
      </c>
      <c r="H6" s="23">
        <v>30507</v>
      </c>
      <c r="I6" t="s">
        <v>669</v>
      </c>
      <c r="J6" t="s">
        <v>670</v>
      </c>
      <c r="K6" t="s">
        <v>87</v>
      </c>
      <c r="M6" t="s">
        <v>88</v>
      </c>
      <c r="N6">
        <v>10240005</v>
      </c>
      <c r="O6" t="s">
        <v>14</v>
      </c>
      <c r="P6" s="23">
        <v>45912</v>
      </c>
      <c r="Q6" t="s">
        <v>89</v>
      </c>
      <c r="R6" s="23">
        <v>45912</v>
      </c>
      <c r="S6" s="23">
        <v>45903</v>
      </c>
      <c r="T6" t="s">
        <v>100</v>
      </c>
      <c r="U6">
        <v>500</v>
      </c>
      <c r="X6">
        <v>5</v>
      </c>
      <c r="Y6" t="s">
        <v>91</v>
      </c>
      <c r="AC6" t="s">
        <v>92</v>
      </c>
      <c r="AD6" t="s">
        <v>153</v>
      </c>
      <c r="AE6">
        <v>24750</v>
      </c>
      <c r="AF6" t="s">
        <v>740</v>
      </c>
      <c r="AG6" t="s">
        <v>741</v>
      </c>
      <c r="AJ6" t="s">
        <v>742</v>
      </c>
      <c r="AK6" t="s">
        <v>743</v>
      </c>
      <c r="AL6">
        <v>1</v>
      </c>
      <c r="AM6">
        <v>0</v>
      </c>
      <c r="AO6" s="23">
        <v>45912</v>
      </c>
    </row>
    <row r="7" spans="1:41" x14ac:dyDescent="0.25">
      <c r="A7">
        <v>1218231</v>
      </c>
      <c r="B7" t="s">
        <v>745</v>
      </c>
      <c r="C7" t="s">
        <v>746</v>
      </c>
      <c r="D7">
        <v>247094</v>
      </c>
      <c r="E7" t="s">
        <v>85</v>
      </c>
      <c r="F7" t="s">
        <v>85</v>
      </c>
      <c r="H7" s="23">
        <v>38175</v>
      </c>
      <c r="I7" t="s">
        <v>39</v>
      </c>
      <c r="J7">
        <v>-40</v>
      </c>
      <c r="K7" t="s">
        <v>87</v>
      </c>
      <c r="M7" t="s">
        <v>88</v>
      </c>
      <c r="N7">
        <v>10240005</v>
      </c>
      <c r="O7" t="s">
        <v>14</v>
      </c>
      <c r="P7" s="23">
        <v>45912</v>
      </c>
      <c r="Q7" t="s">
        <v>89</v>
      </c>
      <c r="R7" s="23">
        <v>43356</v>
      </c>
      <c r="S7" s="23">
        <v>44811</v>
      </c>
      <c r="T7" t="s">
        <v>662</v>
      </c>
      <c r="U7">
        <v>760</v>
      </c>
      <c r="X7">
        <v>7</v>
      </c>
      <c r="Y7" t="s">
        <v>91</v>
      </c>
      <c r="AC7" t="s">
        <v>92</v>
      </c>
      <c r="AD7" t="s">
        <v>747</v>
      </c>
      <c r="AE7">
        <v>24420</v>
      </c>
      <c r="AF7" t="s">
        <v>748</v>
      </c>
      <c r="AJ7" t="s">
        <v>749</v>
      </c>
      <c r="AK7" t="s">
        <v>750</v>
      </c>
      <c r="AL7">
        <v>0</v>
      </c>
      <c r="AM7">
        <v>0</v>
      </c>
      <c r="AO7" s="23">
        <v>45912</v>
      </c>
    </row>
    <row r="8" spans="1:41" x14ac:dyDescent="0.25">
      <c r="A8">
        <v>1182916</v>
      </c>
      <c r="B8" t="s">
        <v>755</v>
      </c>
      <c r="C8" t="s">
        <v>756</v>
      </c>
      <c r="D8">
        <v>246969</v>
      </c>
      <c r="E8" t="s">
        <v>85</v>
      </c>
      <c r="F8" t="s">
        <v>85</v>
      </c>
      <c r="H8" s="23">
        <v>32544</v>
      </c>
      <c r="I8" t="s">
        <v>39</v>
      </c>
      <c r="J8">
        <v>-40</v>
      </c>
      <c r="K8" t="s">
        <v>114</v>
      </c>
      <c r="M8" t="s">
        <v>88</v>
      </c>
      <c r="N8">
        <v>10240030</v>
      </c>
      <c r="O8" t="s">
        <v>30</v>
      </c>
      <c r="P8" s="23">
        <v>45914</v>
      </c>
      <c r="Q8" t="s">
        <v>89</v>
      </c>
      <c r="R8" s="23">
        <v>43014</v>
      </c>
      <c r="S8" s="23">
        <v>44806</v>
      </c>
      <c r="T8" t="s">
        <v>662</v>
      </c>
      <c r="U8">
        <v>733</v>
      </c>
      <c r="X8">
        <v>7</v>
      </c>
      <c r="Y8" t="s">
        <v>91</v>
      </c>
      <c r="AC8" t="s">
        <v>249</v>
      </c>
      <c r="AD8" t="s">
        <v>106</v>
      </c>
      <c r="AE8">
        <v>24580</v>
      </c>
      <c r="AF8" t="s">
        <v>757</v>
      </c>
      <c r="AJ8" t="s">
        <v>758</v>
      </c>
      <c r="AK8" t="s">
        <v>759</v>
      </c>
      <c r="AL8">
        <v>0</v>
      </c>
      <c r="AM8">
        <v>0</v>
      </c>
      <c r="AO8" s="23">
        <v>45914</v>
      </c>
    </row>
    <row r="9" spans="1:41" x14ac:dyDescent="0.25">
      <c r="A9">
        <v>1612215</v>
      </c>
      <c r="B9" t="s">
        <v>769</v>
      </c>
      <c r="C9" t="s">
        <v>157</v>
      </c>
      <c r="D9">
        <v>248147</v>
      </c>
      <c r="E9" t="s">
        <v>97</v>
      </c>
      <c r="F9" t="s">
        <v>97</v>
      </c>
      <c r="H9" s="23">
        <v>17203</v>
      </c>
      <c r="I9" t="s">
        <v>665</v>
      </c>
      <c r="J9" t="s">
        <v>666</v>
      </c>
      <c r="K9" t="s">
        <v>87</v>
      </c>
      <c r="M9" t="s">
        <v>88</v>
      </c>
      <c r="N9">
        <v>10240020</v>
      </c>
      <c r="O9" t="s">
        <v>27</v>
      </c>
      <c r="P9" s="23">
        <v>45890</v>
      </c>
      <c r="Q9" t="s">
        <v>89</v>
      </c>
      <c r="R9" s="23">
        <v>45549</v>
      </c>
      <c r="S9" s="23">
        <v>45530</v>
      </c>
      <c r="T9" t="s">
        <v>662</v>
      </c>
      <c r="U9">
        <v>500</v>
      </c>
      <c r="X9">
        <v>5</v>
      </c>
      <c r="Y9" t="s">
        <v>91</v>
      </c>
      <c r="AC9" t="s">
        <v>92</v>
      </c>
      <c r="AD9" t="s">
        <v>101</v>
      </c>
      <c r="AE9">
        <v>24000</v>
      </c>
      <c r="AF9" t="s">
        <v>770</v>
      </c>
      <c r="AI9">
        <v>553454896</v>
      </c>
      <c r="AK9" t="s">
        <v>150</v>
      </c>
      <c r="AL9">
        <v>0</v>
      </c>
      <c r="AM9">
        <v>0</v>
      </c>
      <c r="AO9" s="23">
        <v>45890</v>
      </c>
    </row>
    <row r="10" spans="1:41" x14ac:dyDescent="0.25">
      <c r="A10">
        <v>1713586</v>
      </c>
      <c r="B10" t="s">
        <v>107</v>
      </c>
      <c r="C10" t="s">
        <v>771</v>
      </c>
      <c r="D10">
        <v>248451</v>
      </c>
      <c r="E10" t="s">
        <v>85</v>
      </c>
      <c r="H10" s="23">
        <v>28656</v>
      </c>
      <c r="I10" t="s">
        <v>660</v>
      </c>
      <c r="J10" t="s">
        <v>661</v>
      </c>
      <c r="K10" t="s">
        <v>87</v>
      </c>
      <c r="M10" t="s">
        <v>88</v>
      </c>
      <c r="N10">
        <v>10240015</v>
      </c>
      <c r="O10" t="s">
        <v>25</v>
      </c>
      <c r="P10" s="23">
        <v>45912</v>
      </c>
      <c r="Q10" t="s">
        <v>89</v>
      </c>
      <c r="R10" s="23">
        <v>45912</v>
      </c>
      <c r="S10" s="23">
        <v>45898</v>
      </c>
      <c r="T10" t="s">
        <v>100</v>
      </c>
      <c r="U10">
        <v>500</v>
      </c>
      <c r="X10">
        <v>5</v>
      </c>
      <c r="Y10" t="s">
        <v>91</v>
      </c>
      <c r="AC10" t="s">
        <v>92</v>
      </c>
      <c r="AD10" t="s">
        <v>109</v>
      </c>
      <c r="AE10">
        <v>24700</v>
      </c>
      <c r="AF10" t="s">
        <v>772</v>
      </c>
      <c r="AJ10" t="s">
        <v>773</v>
      </c>
      <c r="AK10" t="s">
        <v>774</v>
      </c>
      <c r="AL10">
        <v>1</v>
      </c>
      <c r="AM10">
        <v>0</v>
      </c>
      <c r="AO10" s="23">
        <v>45912</v>
      </c>
    </row>
    <row r="11" spans="1:41" x14ac:dyDescent="0.25">
      <c r="A11">
        <v>1612871</v>
      </c>
      <c r="B11" t="s">
        <v>107</v>
      </c>
      <c r="C11" t="s">
        <v>108</v>
      </c>
      <c r="D11">
        <v>248159</v>
      </c>
      <c r="E11" t="s">
        <v>85</v>
      </c>
      <c r="F11" t="s">
        <v>85</v>
      </c>
      <c r="H11" s="23">
        <v>40636</v>
      </c>
      <c r="I11" t="s">
        <v>141</v>
      </c>
      <c r="J11">
        <v>-15</v>
      </c>
      <c r="K11" t="s">
        <v>87</v>
      </c>
      <c r="M11" t="s">
        <v>88</v>
      </c>
      <c r="N11">
        <v>10240015</v>
      </c>
      <c r="O11" t="s">
        <v>25</v>
      </c>
      <c r="P11" s="23">
        <v>45912</v>
      </c>
      <c r="Q11" t="s">
        <v>89</v>
      </c>
      <c r="R11" s="23">
        <v>45550</v>
      </c>
      <c r="T11" t="s">
        <v>90</v>
      </c>
      <c r="U11">
        <v>633</v>
      </c>
      <c r="X11">
        <v>6</v>
      </c>
      <c r="Y11" t="s">
        <v>91</v>
      </c>
      <c r="AC11" t="s">
        <v>92</v>
      </c>
      <c r="AD11" t="s">
        <v>109</v>
      </c>
      <c r="AE11">
        <v>24700</v>
      </c>
      <c r="AF11" t="s">
        <v>110</v>
      </c>
      <c r="AJ11" t="s">
        <v>111</v>
      </c>
      <c r="AK11" t="s">
        <v>112</v>
      </c>
      <c r="AL11">
        <v>1</v>
      </c>
      <c r="AM11">
        <v>0</v>
      </c>
      <c r="AO11" s="23">
        <v>45912</v>
      </c>
    </row>
    <row r="12" spans="1:41" x14ac:dyDescent="0.25">
      <c r="A12">
        <v>1088672</v>
      </c>
      <c r="B12" t="s">
        <v>775</v>
      </c>
      <c r="C12" t="s">
        <v>776</v>
      </c>
      <c r="D12">
        <v>246573</v>
      </c>
      <c r="E12" t="s">
        <v>85</v>
      </c>
      <c r="F12" t="s">
        <v>97</v>
      </c>
      <c r="H12" s="23">
        <v>23394</v>
      </c>
      <c r="I12" t="s">
        <v>663</v>
      </c>
      <c r="J12" t="s">
        <v>664</v>
      </c>
      <c r="K12" t="s">
        <v>87</v>
      </c>
      <c r="M12" t="s">
        <v>88</v>
      </c>
      <c r="N12">
        <v>10240020</v>
      </c>
      <c r="O12" t="s">
        <v>27</v>
      </c>
      <c r="P12" s="23">
        <v>45927</v>
      </c>
      <c r="Q12" t="s">
        <v>89</v>
      </c>
      <c r="R12" s="23">
        <v>42314</v>
      </c>
      <c r="S12" s="23">
        <v>45866</v>
      </c>
      <c r="T12" t="s">
        <v>100</v>
      </c>
      <c r="U12">
        <v>554</v>
      </c>
      <c r="X12">
        <v>5</v>
      </c>
      <c r="Y12" t="s">
        <v>91</v>
      </c>
      <c r="AC12" t="s">
        <v>92</v>
      </c>
      <c r="AD12" t="s">
        <v>734</v>
      </c>
      <c r="AE12">
        <v>24110</v>
      </c>
      <c r="AF12" t="s">
        <v>777</v>
      </c>
      <c r="AI12">
        <v>553084164</v>
      </c>
      <c r="AJ12">
        <v>684884212</v>
      </c>
      <c r="AK12" t="s">
        <v>778</v>
      </c>
      <c r="AL12">
        <v>0</v>
      </c>
      <c r="AM12">
        <v>0</v>
      </c>
      <c r="AO12" s="23">
        <v>45927</v>
      </c>
    </row>
    <row r="13" spans="1:41" x14ac:dyDescent="0.25">
      <c r="A13">
        <v>1726534</v>
      </c>
      <c r="B13" t="s">
        <v>792</v>
      </c>
      <c r="C13" t="s">
        <v>793</v>
      </c>
      <c r="D13">
        <v>248505</v>
      </c>
      <c r="E13" t="s">
        <v>97</v>
      </c>
      <c r="H13" s="23">
        <v>41477</v>
      </c>
      <c r="I13" t="s">
        <v>116</v>
      </c>
      <c r="J13">
        <v>-13</v>
      </c>
      <c r="K13" t="s">
        <v>87</v>
      </c>
      <c r="M13" t="s">
        <v>88</v>
      </c>
      <c r="N13">
        <v>10240001</v>
      </c>
      <c r="O13" t="s">
        <v>18</v>
      </c>
      <c r="P13" s="23">
        <v>45925</v>
      </c>
      <c r="Q13" t="s">
        <v>89</v>
      </c>
      <c r="R13" s="23">
        <v>45925</v>
      </c>
      <c r="T13" t="s">
        <v>90</v>
      </c>
      <c r="U13">
        <v>500</v>
      </c>
      <c r="X13">
        <v>5</v>
      </c>
      <c r="Y13" t="s">
        <v>91</v>
      </c>
      <c r="AC13" t="s">
        <v>92</v>
      </c>
      <c r="AD13" t="s">
        <v>294</v>
      </c>
      <c r="AE13">
        <v>24100</v>
      </c>
      <c r="AF13" t="s">
        <v>794</v>
      </c>
      <c r="AJ13">
        <v>650464503</v>
      </c>
      <c r="AK13" t="s">
        <v>795</v>
      </c>
      <c r="AL13">
        <v>1</v>
      </c>
      <c r="AM13">
        <v>0</v>
      </c>
      <c r="AO13" s="23">
        <v>45925</v>
      </c>
    </row>
    <row r="14" spans="1:41" x14ac:dyDescent="0.25">
      <c r="A14">
        <v>1430924</v>
      </c>
      <c r="B14" t="s">
        <v>796</v>
      </c>
      <c r="C14" t="s">
        <v>797</v>
      </c>
      <c r="D14">
        <v>247646</v>
      </c>
      <c r="E14" t="s">
        <v>85</v>
      </c>
      <c r="F14" t="s">
        <v>85</v>
      </c>
      <c r="H14" s="23">
        <v>22754</v>
      </c>
      <c r="I14" t="s">
        <v>663</v>
      </c>
      <c r="J14" t="s">
        <v>664</v>
      </c>
      <c r="K14" t="s">
        <v>87</v>
      </c>
      <c r="M14" t="s">
        <v>88</v>
      </c>
      <c r="N14">
        <v>10240030</v>
      </c>
      <c r="O14" t="s">
        <v>30</v>
      </c>
      <c r="P14" s="23">
        <v>45917</v>
      </c>
      <c r="Q14" t="s">
        <v>89</v>
      </c>
      <c r="R14" s="23">
        <v>44825</v>
      </c>
      <c r="S14" s="23">
        <v>45840</v>
      </c>
      <c r="T14" t="s">
        <v>100</v>
      </c>
      <c r="U14">
        <v>826</v>
      </c>
      <c r="X14">
        <v>8</v>
      </c>
      <c r="Y14" t="s">
        <v>91</v>
      </c>
      <c r="AC14" t="s">
        <v>92</v>
      </c>
      <c r="AD14" t="s">
        <v>798</v>
      </c>
      <c r="AE14">
        <v>24580</v>
      </c>
      <c r="AF14" t="s">
        <v>799</v>
      </c>
      <c r="AJ14">
        <v>681937806</v>
      </c>
      <c r="AK14" t="s">
        <v>800</v>
      </c>
      <c r="AL14">
        <v>1</v>
      </c>
      <c r="AM14">
        <v>0</v>
      </c>
      <c r="AO14" s="23">
        <v>45917</v>
      </c>
    </row>
    <row r="15" spans="1:41" x14ac:dyDescent="0.25">
      <c r="A15">
        <v>8925</v>
      </c>
      <c r="B15" t="s">
        <v>802</v>
      </c>
      <c r="C15" t="s">
        <v>803</v>
      </c>
      <c r="D15">
        <v>243152</v>
      </c>
      <c r="E15" t="s">
        <v>85</v>
      </c>
      <c r="H15" s="23">
        <v>29855</v>
      </c>
      <c r="I15" t="s">
        <v>669</v>
      </c>
      <c r="J15" t="s">
        <v>670</v>
      </c>
      <c r="K15" t="s">
        <v>114</v>
      </c>
      <c r="M15" t="s">
        <v>88</v>
      </c>
      <c r="N15">
        <v>10240001</v>
      </c>
      <c r="O15" t="s">
        <v>18</v>
      </c>
      <c r="P15" s="23">
        <v>45909</v>
      </c>
      <c r="Q15" t="s">
        <v>89</v>
      </c>
      <c r="R15" s="23">
        <v>37432</v>
      </c>
      <c r="S15" s="23">
        <v>45882</v>
      </c>
      <c r="T15" t="s">
        <v>100</v>
      </c>
      <c r="U15">
        <v>817</v>
      </c>
      <c r="X15">
        <v>8</v>
      </c>
      <c r="Y15" t="s">
        <v>91</v>
      </c>
      <c r="AC15" t="s">
        <v>92</v>
      </c>
      <c r="AD15" t="s">
        <v>498</v>
      </c>
      <c r="AE15">
        <v>24130</v>
      </c>
      <c r="AF15" t="s">
        <v>804</v>
      </c>
      <c r="AJ15">
        <v>619026001</v>
      </c>
      <c r="AK15" t="s">
        <v>805</v>
      </c>
      <c r="AL15">
        <v>0</v>
      </c>
      <c r="AM15">
        <v>0</v>
      </c>
      <c r="AO15" s="23">
        <v>45909</v>
      </c>
    </row>
    <row r="16" spans="1:41" x14ac:dyDescent="0.25">
      <c r="A16">
        <v>9360</v>
      </c>
      <c r="B16" t="s">
        <v>809</v>
      </c>
      <c r="C16" t="s">
        <v>810</v>
      </c>
      <c r="D16">
        <v>241944</v>
      </c>
      <c r="E16" t="s">
        <v>85</v>
      </c>
      <c r="F16" t="s">
        <v>85</v>
      </c>
      <c r="H16" s="23">
        <v>22071</v>
      </c>
      <c r="I16" t="s">
        <v>667</v>
      </c>
      <c r="J16" t="s">
        <v>668</v>
      </c>
      <c r="K16" t="s">
        <v>87</v>
      </c>
      <c r="M16" t="s">
        <v>88</v>
      </c>
      <c r="N16">
        <v>10240026</v>
      </c>
      <c r="O16" t="s">
        <v>122</v>
      </c>
      <c r="P16" s="23">
        <v>45917</v>
      </c>
      <c r="Q16" t="s">
        <v>89</v>
      </c>
      <c r="R16" s="23">
        <v>37432</v>
      </c>
      <c r="S16" s="23">
        <v>45849</v>
      </c>
      <c r="T16" t="s">
        <v>100</v>
      </c>
      <c r="U16">
        <v>716</v>
      </c>
      <c r="X16">
        <v>7</v>
      </c>
      <c r="Y16" t="s">
        <v>91</v>
      </c>
      <c r="AC16" t="s">
        <v>92</v>
      </c>
      <c r="AD16" t="s">
        <v>231</v>
      </c>
      <c r="AE16">
        <v>24100</v>
      </c>
      <c r="AF16" t="s">
        <v>811</v>
      </c>
      <c r="AI16">
        <v>553570374</v>
      </c>
      <c r="AJ16">
        <v>630733540</v>
      </c>
      <c r="AK16" t="s">
        <v>812</v>
      </c>
      <c r="AL16">
        <v>1</v>
      </c>
      <c r="AM16">
        <v>0</v>
      </c>
      <c r="AO16" s="23">
        <v>45917</v>
      </c>
    </row>
    <row r="17" spans="1:41" x14ac:dyDescent="0.25">
      <c r="A17">
        <v>1708482</v>
      </c>
      <c r="B17" t="s">
        <v>816</v>
      </c>
      <c r="C17" t="s">
        <v>224</v>
      </c>
      <c r="D17">
        <v>248440</v>
      </c>
      <c r="E17" t="s">
        <v>97</v>
      </c>
      <c r="H17" s="23">
        <v>42095</v>
      </c>
      <c r="I17" t="s">
        <v>102</v>
      </c>
      <c r="J17">
        <v>-11</v>
      </c>
      <c r="K17" t="s">
        <v>87</v>
      </c>
      <c r="M17" t="s">
        <v>88</v>
      </c>
      <c r="N17">
        <v>10240020</v>
      </c>
      <c r="O17" t="s">
        <v>27</v>
      </c>
      <c r="P17" s="23">
        <v>45918</v>
      </c>
      <c r="Q17" t="s">
        <v>89</v>
      </c>
      <c r="R17" s="23">
        <v>45906</v>
      </c>
      <c r="T17" t="s">
        <v>90</v>
      </c>
      <c r="U17">
        <v>500</v>
      </c>
      <c r="X17">
        <v>5</v>
      </c>
      <c r="Y17" t="s">
        <v>91</v>
      </c>
      <c r="AC17" t="s">
        <v>92</v>
      </c>
      <c r="AD17" t="s">
        <v>817</v>
      </c>
      <c r="AE17">
        <v>24430</v>
      </c>
      <c r="AF17" t="s">
        <v>818</v>
      </c>
      <c r="AI17">
        <v>642256104</v>
      </c>
      <c r="AJ17">
        <v>684050889</v>
      </c>
      <c r="AK17" t="s">
        <v>819</v>
      </c>
      <c r="AL17">
        <v>1</v>
      </c>
      <c r="AM17">
        <v>0</v>
      </c>
      <c r="AO17" s="23">
        <v>45906</v>
      </c>
    </row>
    <row r="18" spans="1:41" x14ac:dyDescent="0.25">
      <c r="A18">
        <v>11602</v>
      </c>
      <c r="B18" t="s">
        <v>823</v>
      </c>
      <c r="C18" t="s">
        <v>813</v>
      </c>
      <c r="D18">
        <v>243805</v>
      </c>
      <c r="E18" t="s">
        <v>671</v>
      </c>
      <c r="F18" t="s">
        <v>671</v>
      </c>
      <c r="H18" s="23">
        <v>29298</v>
      </c>
      <c r="I18" t="s">
        <v>660</v>
      </c>
      <c r="J18" t="s">
        <v>661</v>
      </c>
      <c r="K18" t="s">
        <v>87</v>
      </c>
      <c r="M18" t="s">
        <v>88</v>
      </c>
      <c r="N18">
        <v>10240030</v>
      </c>
      <c r="O18" t="s">
        <v>30</v>
      </c>
      <c r="P18" s="23">
        <v>45848</v>
      </c>
      <c r="Q18" t="s">
        <v>89</v>
      </c>
      <c r="R18" s="23">
        <v>37432</v>
      </c>
      <c r="T18" t="s">
        <v>495</v>
      </c>
      <c r="U18">
        <v>693</v>
      </c>
      <c r="X18">
        <v>6</v>
      </c>
      <c r="Y18" t="s">
        <v>91</v>
      </c>
      <c r="AC18" t="s">
        <v>92</v>
      </c>
      <c r="AD18" t="s">
        <v>824</v>
      </c>
      <c r="AE18">
        <v>24120</v>
      </c>
      <c r="AF18" t="s">
        <v>825</v>
      </c>
      <c r="AH18" t="s">
        <v>826</v>
      </c>
      <c r="AI18">
        <v>553516674</v>
      </c>
      <c r="AJ18">
        <v>632349215</v>
      </c>
      <c r="AK18" t="s">
        <v>827</v>
      </c>
      <c r="AL18">
        <v>0</v>
      </c>
      <c r="AM18">
        <v>0</v>
      </c>
      <c r="AO18" s="23">
        <v>45848</v>
      </c>
    </row>
    <row r="19" spans="1:41" x14ac:dyDescent="0.25">
      <c r="A19">
        <v>1732732</v>
      </c>
      <c r="B19" t="s">
        <v>828</v>
      </c>
      <c r="C19" t="s">
        <v>611</v>
      </c>
      <c r="D19">
        <v>248535</v>
      </c>
      <c r="E19" t="s">
        <v>97</v>
      </c>
      <c r="H19" s="23">
        <v>40095</v>
      </c>
      <c r="I19" t="s">
        <v>227</v>
      </c>
      <c r="J19">
        <v>-17</v>
      </c>
      <c r="K19" t="s">
        <v>87</v>
      </c>
      <c r="M19" t="s">
        <v>88</v>
      </c>
      <c r="N19">
        <v>10240002</v>
      </c>
      <c r="O19" t="s">
        <v>19</v>
      </c>
      <c r="P19" s="23">
        <v>45932</v>
      </c>
      <c r="Q19" t="s">
        <v>89</v>
      </c>
      <c r="R19" s="23">
        <v>45932</v>
      </c>
      <c r="S19" s="23">
        <v>45923</v>
      </c>
      <c r="T19" t="s">
        <v>100</v>
      </c>
      <c r="U19">
        <v>500</v>
      </c>
      <c r="X19">
        <v>5</v>
      </c>
      <c r="Y19" t="s">
        <v>91</v>
      </c>
      <c r="AC19" t="s">
        <v>92</v>
      </c>
      <c r="AD19" t="s">
        <v>829</v>
      </c>
      <c r="AE19">
        <v>24510</v>
      </c>
      <c r="AF19" t="s">
        <v>830</v>
      </c>
      <c r="AJ19">
        <v>780372561</v>
      </c>
      <c r="AK19" t="s">
        <v>831</v>
      </c>
      <c r="AL19">
        <v>0</v>
      </c>
      <c r="AM19">
        <v>0</v>
      </c>
      <c r="AO19" s="23">
        <v>45932</v>
      </c>
    </row>
    <row r="20" spans="1:41" x14ac:dyDescent="0.25">
      <c r="A20">
        <v>367668</v>
      </c>
      <c r="B20" t="s">
        <v>834</v>
      </c>
      <c r="C20" t="s">
        <v>505</v>
      </c>
      <c r="D20">
        <v>244455</v>
      </c>
      <c r="E20" t="s">
        <v>85</v>
      </c>
      <c r="F20" t="s">
        <v>85</v>
      </c>
      <c r="H20" s="23">
        <v>33286</v>
      </c>
      <c r="I20" t="s">
        <v>39</v>
      </c>
      <c r="J20">
        <v>-40</v>
      </c>
      <c r="K20" t="s">
        <v>87</v>
      </c>
      <c r="M20" t="s">
        <v>88</v>
      </c>
      <c r="N20">
        <v>10240020</v>
      </c>
      <c r="O20" t="s">
        <v>27</v>
      </c>
      <c r="P20" s="23">
        <v>45906</v>
      </c>
      <c r="Q20" t="s">
        <v>89</v>
      </c>
      <c r="R20" s="23">
        <v>37881</v>
      </c>
      <c r="S20" s="23">
        <v>45855</v>
      </c>
      <c r="T20" t="s">
        <v>100</v>
      </c>
      <c r="U20">
        <v>1442</v>
      </c>
      <c r="X20">
        <v>14</v>
      </c>
      <c r="Y20" t="s">
        <v>91</v>
      </c>
      <c r="AC20" t="s">
        <v>92</v>
      </c>
      <c r="AD20" t="s">
        <v>835</v>
      </c>
      <c r="AE20">
        <v>24530</v>
      </c>
      <c r="AF20" t="s">
        <v>836</v>
      </c>
      <c r="AI20">
        <v>553542062</v>
      </c>
      <c r="AJ20">
        <v>647449702</v>
      </c>
      <c r="AK20" t="s">
        <v>837</v>
      </c>
      <c r="AL20">
        <v>0</v>
      </c>
      <c r="AM20">
        <v>0</v>
      </c>
      <c r="AO20" s="23">
        <v>45906</v>
      </c>
    </row>
    <row r="21" spans="1:41" x14ac:dyDescent="0.25">
      <c r="A21">
        <v>12290</v>
      </c>
      <c r="B21" t="s">
        <v>838</v>
      </c>
      <c r="C21" t="s">
        <v>839</v>
      </c>
      <c r="D21">
        <v>939819</v>
      </c>
      <c r="E21" t="s">
        <v>97</v>
      </c>
      <c r="F21" t="s">
        <v>97</v>
      </c>
      <c r="H21" s="23">
        <v>28577</v>
      </c>
      <c r="I21" t="s">
        <v>660</v>
      </c>
      <c r="J21" t="s">
        <v>661</v>
      </c>
      <c r="K21" t="s">
        <v>114</v>
      </c>
      <c r="M21" t="s">
        <v>88</v>
      </c>
      <c r="N21">
        <v>10240020</v>
      </c>
      <c r="O21" t="s">
        <v>27</v>
      </c>
      <c r="P21" s="23">
        <v>45906</v>
      </c>
      <c r="Q21" t="s">
        <v>89</v>
      </c>
      <c r="R21" s="23">
        <v>37432</v>
      </c>
      <c r="S21" s="23">
        <v>45541</v>
      </c>
      <c r="T21" t="s">
        <v>662</v>
      </c>
      <c r="U21">
        <v>500</v>
      </c>
      <c r="X21">
        <v>5</v>
      </c>
      <c r="Y21" t="s">
        <v>91</v>
      </c>
      <c r="AC21" t="s">
        <v>92</v>
      </c>
      <c r="AD21" t="s">
        <v>153</v>
      </c>
      <c r="AE21">
        <v>24750</v>
      </c>
      <c r="AF21" t="s">
        <v>840</v>
      </c>
      <c r="AJ21">
        <v>612478576</v>
      </c>
      <c r="AK21" t="s">
        <v>155</v>
      </c>
      <c r="AL21">
        <v>1</v>
      </c>
      <c r="AM21">
        <v>0</v>
      </c>
      <c r="AO21" s="23">
        <v>45906</v>
      </c>
    </row>
    <row r="22" spans="1:41" x14ac:dyDescent="0.25">
      <c r="A22">
        <v>1713320</v>
      </c>
      <c r="B22" t="s">
        <v>841</v>
      </c>
      <c r="C22" t="s">
        <v>842</v>
      </c>
      <c r="D22">
        <v>248449</v>
      </c>
      <c r="E22" t="s">
        <v>97</v>
      </c>
      <c r="H22" s="23">
        <v>30596</v>
      </c>
      <c r="I22" t="s">
        <v>669</v>
      </c>
      <c r="J22" t="s">
        <v>670</v>
      </c>
      <c r="K22" t="s">
        <v>87</v>
      </c>
      <c r="M22" t="s">
        <v>88</v>
      </c>
      <c r="N22">
        <v>10240005</v>
      </c>
      <c r="O22" t="s">
        <v>14</v>
      </c>
      <c r="P22" s="23">
        <v>45912</v>
      </c>
      <c r="Q22" t="s">
        <v>89</v>
      </c>
      <c r="R22" s="23">
        <v>45912</v>
      </c>
      <c r="T22" t="s">
        <v>495</v>
      </c>
      <c r="U22">
        <v>500</v>
      </c>
      <c r="X22">
        <v>5</v>
      </c>
      <c r="Y22" t="s">
        <v>91</v>
      </c>
      <c r="AC22" t="s">
        <v>92</v>
      </c>
      <c r="AD22" t="s">
        <v>278</v>
      </c>
      <c r="AE22">
        <v>24420</v>
      </c>
      <c r="AF22" t="s">
        <v>843</v>
      </c>
      <c r="AJ22" t="s">
        <v>844</v>
      </c>
      <c r="AK22" t="s">
        <v>845</v>
      </c>
      <c r="AL22">
        <v>0</v>
      </c>
      <c r="AM22">
        <v>0</v>
      </c>
      <c r="AO22" s="23">
        <v>45912</v>
      </c>
    </row>
    <row r="23" spans="1:41" x14ac:dyDescent="0.25">
      <c r="A23">
        <v>1552272</v>
      </c>
      <c r="B23" t="s">
        <v>850</v>
      </c>
      <c r="C23" t="s">
        <v>547</v>
      </c>
      <c r="D23">
        <v>248042</v>
      </c>
      <c r="E23" t="s">
        <v>85</v>
      </c>
      <c r="F23" t="s">
        <v>85</v>
      </c>
      <c r="H23" s="23">
        <v>32039</v>
      </c>
      <c r="I23" t="s">
        <v>39</v>
      </c>
      <c r="J23">
        <v>-40</v>
      </c>
      <c r="K23" t="s">
        <v>87</v>
      </c>
      <c r="M23" t="s">
        <v>88</v>
      </c>
      <c r="N23">
        <v>10240020</v>
      </c>
      <c r="O23" t="s">
        <v>27</v>
      </c>
      <c r="P23" s="23">
        <v>45919</v>
      </c>
      <c r="Q23" t="s">
        <v>89</v>
      </c>
      <c r="R23" s="23">
        <v>45262</v>
      </c>
      <c r="S23" s="23">
        <v>45247</v>
      </c>
      <c r="T23" t="s">
        <v>662</v>
      </c>
      <c r="U23">
        <v>518</v>
      </c>
      <c r="X23">
        <v>5</v>
      </c>
      <c r="Y23" t="s">
        <v>91</v>
      </c>
      <c r="AC23" t="s">
        <v>92</v>
      </c>
      <c r="AD23" t="s">
        <v>167</v>
      </c>
      <c r="AE23">
        <v>24660</v>
      </c>
      <c r="AF23" t="s">
        <v>851</v>
      </c>
      <c r="AJ23">
        <v>661286122</v>
      </c>
      <c r="AK23" t="s">
        <v>852</v>
      </c>
      <c r="AL23">
        <v>1</v>
      </c>
      <c r="AM23">
        <v>1</v>
      </c>
      <c r="AO23" s="23">
        <v>45919</v>
      </c>
    </row>
    <row r="24" spans="1:41" x14ac:dyDescent="0.25">
      <c r="A24">
        <v>1017040</v>
      </c>
      <c r="B24" t="s">
        <v>855</v>
      </c>
      <c r="C24" t="s">
        <v>856</v>
      </c>
      <c r="D24">
        <v>6021741</v>
      </c>
      <c r="E24" t="s">
        <v>85</v>
      </c>
      <c r="F24" t="s">
        <v>85</v>
      </c>
      <c r="H24" s="23">
        <v>21614</v>
      </c>
      <c r="I24" t="s">
        <v>667</v>
      </c>
      <c r="J24" t="s">
        <v>668</v>
      </c>
      <c r="K24" t="s">
        <v>87</v>
      </c>
      <c r="M24" t="s">
        <v>88</v>
      </c>
      <c r="N24">
        <v>10240002</v>
      </c>
      <c r="O24" t="s">
        <v>19</v>
      </c>
      <c r="P24" s="23">
        <v>45919</v>
      </c>
      <c r="Q24" t="s">
        <v>89</v>
      </c>
      <c r="R24" s="23">
        <v>41906</v>
      </c>
      <c r="S24" s="23">
        <v>45901</v>
      </c>
      <c r="T24" t="s">
        <v>100</v>
      </c>
      <c r="U24">
        <v>561</v>
      </c>
      <c r="X24">
        <v>5</v>
      </c>
      <c r="Y24" t="s">
        <v>91</v>
      </c>
      <c r="AB24" s="23">
        <v>45288</v>
      </c>
      <c r="AC24" t="s">
        <v>92</v>
      </c>
      <c r="AD24" t="s">
        <v>165</v>
      </c>
      <c r="AE24">
        <v>24150</v>
      </c>
      <c r="AF24" t="s">
        <v>857</v>
      </c>
      <c r="AI24">
        <v>344317557</v>
      </c>
      <c r="AJ24">
        <v>766391560</v>
      </c>
      <c r="AK24" t="s">
        <v>858</v>
      </c>
      <c r="AL24">
        <v>0</v>
      </c>
      <c r="AM24">
        <v>0</v>
      </c>
      <c r="AO24" s="23">
        <v>45919</v>
      </c>
    </row>
    <row r="25" spans="1:41" x14ac:dyDescent="0.25">
      <c r="A25">
        <v>1199242</v>
      </c>
      <c r="B25" t="s">
        <v>859</v>
      </c>
      <c r="C25" t="s">
        <v>505</v>
      </c>
      <c r="D25">
        <v>247044</v>
      </c>
      <c r="E25" t="s">
        <v>85</v>
      </c>
      <c r="F25" t="s">
        <v>85</v>
      </c>
      <c r="H25" s="23">
        <v>38573</v>
      </c>
      <c r="I25" t="s">
        <v>39</v>
      </c>
      <c r="J25">
        <v>-40</v>
      </c>
      <c r="K25" t="s">
        <v>87</v>
      </c>
      <c r="M25" t="s">
        <v>88</v>
      </c>
      <c r="N25">
        <v>10240005</v>
      </c>
      <c r="O25" t="s">
        <v>14</v>
      </c>
      <c r="P25" s="23">
        <v>45909</v>
      </c>
      <c r="Q25" t="s">
        <v>89</v>
      </c>
      <c r="R25" s="23">
        <v>43076</v>
      </c>
      <c r="S25" s="23">
        <v>45191</v>
      </c>
      <c r="T25" t="s">
        <v>662</v>
      </c>
      <c r="U25">
        <v>1184</v>
      </c>
      <c r="X25">
        <v>11</v>
      </c>
      <c r="Y25" t="s">
        <v>91</v>
      </c>
      <c r="AC25" t="s">
        <v>92</v>
      </c>
      <c r="AD25" t="s">
        <v>861</v>
      </c>
      <c r="AE25">
        <v>24420</v>
      </c>
      <c r="AF25" t="s">
        <v>862</v>
      </c>
      <c r="AJ25" t="s">
        <v>863</v>
      </c>
      <c r="AK25" t="s">
        <v>864</v>
      </c>
      <c r="AL25">
        <v>0</v>
      </c>
      <c r="AM25">
        <v>0</v>
      </c>
      <c r="AO25" s="23">
        <v>45909</v>
      </c>
    </row>
    <row r="26" spans="1:41" x14ac:dyDescent="0.25">
      <c r="A26">
        <v>836163</v>
      </c>
      <c r="B26" t="s">
        <v>866</v>
      </c>
      <c r="C26" t="s">
        <v>867</v>
      </c>
      <c r="D26">
        <v>245773</v>
      </c>
      <c r="E26" t="s">
        <v>97</v>
      </c>
      <c r="F26" t="s">
        <v>85</v>
      </c>
      <c r="H26" s="23">
        <v>22658</v>
      </c>
      <c r="I26" t="s">
        <v>663</v>
      </c>
      <c r="J26" t="s">
        <v>664</v>
      </c>
      <c r="K26" t="s">
        <v>87</v>
      </c>
      <c r="M26" t="s">
        <v>88</v>
      </c>
      <c r="N26">
        <v>10240007</v>
      </c>
      <c r="O26" t="s">
        <v>22</v>
      </c>
      <c r="P26" s="23">
        <v>45912</v>
      </c>
      <c r="Q26" t="s">
        <v>89</v>
      </c>
      <c r="R26" s="23">
        <v>40809</v>
      </c>
      <c r="S26" s="23">
        <v>44753</v>
      </c>
      <c r="T26" t="s">
        <v>662</v>
      </c>
      <c r="U26">
        <v>792</v>
      </c>
      <c r="X26">
        <v>7</v>
      </c>
      <c r="Y26" t="s">
        <v>91</v>
      </c>
      <c r="AC26" t="s">
        <v>92</v>
      </c>
      <c r="AD26" t="s">
        <v>304</v>
      </c>
      <c r="AE26">
        <v>24120</v>
      </c>
      <c r="AF26" t="s">
        <v>868</v>
      </c>
      <c r="AI26">
        <v>608348852</v>
      </c>
      <c r="AJ26">
        <v>608348852</v>
      </c>
      <c r="AK26" t="s">
        <v>869</v>
      </c>
      <c r="AL26">
        <v>0</v>
      </c>
      <c r="AM26">
        <v>0</v>
      </c>
      <c r="AO26" s="23">
        <v>45912</v>
      </c>
    </row>
    <row r="27" spans="1:41" x14ac:dyDescent="0.25">
      <c r="A27">
        <v>1708490</v>
      </c>
      <c r="B27" t="s">
        <v>871</v>
      </c>
      <c r="C27" t="s">
        <v>263</v>
      </c>
      <c r="D27">
        <v>248445</v>
      </c>
      <c r="E27" t="s">
        <v>97</v>
      </c>
      <c r="H27" s="23">
        <v>42871</v>
      </c>
      <c r="I27" t="s">
        <v>97</v>
      </c>
      <c r="J27">
        <v>-9</v>
      </c>
      <c r="K27" t="s">
        <v>87</v>
      </c>
      <c r="M27" t="s">
        <v>88</v>
      </c>
      <c r="N27">
        <v>10240020</v>
      </c>
      <c r="O27" t="s">
        <v>27</v>
      </c>
      <c r="P27" s="23">
        <v>45907</v>
      </c>
      <c r="Q27" t="s">
        <v>89</v>
      </c>
      <c r="R27" s="23">
        <v>45907</v>
      </c>
      <c r="T27" t="s">
        <v>90</v>
      </c>
      <c r="U27">
        <v>500</v>
      </c>
      <c r="X27">
        <v>5</v>
      </c>
      <c r="Y27" t="s">
        <v>91</v>
      </c>
      <c r="AC27" t="s">
        <v>92</v>
      </c>
      <c r="AD27" t="s">
        <v>503</v>
      </c>
      <c r="AE27">
        <v>24750</v>
      </c>
      <c r="AF27" t="s">
        <v>872</v>
      </c>
      <c r="AJ27">
        <v>606585772</v>
      </c>
      <c r="AK27" t="s">
        <v>873</v>
      </c>
      <c r="AL27">
        <v>1</v>
      </c>
      <c r="AM27">
        <v>1</v>
      </c>
      <c r="AO27" s="23">
        <v>45907</v>
      </c>
    </row>
    <row r="28" spans="1:41" x14ac:dyDescent="0.25">
      <c r="A28">
        <v>1308501</v>
      </c>
      <c r="B28" t="s">
        <v>876</v>
      </c>
      <c r="C28" t="s">
        <v>877</v>
      </c>
      <c r="D28">
        <v>247391</v>
      </c>
      <c r="E28" t="s">
        <v>97</v>
      </c>
      <c r="F28" t="s">
        <v>85</v>
      </c>
      <c r="H28" s="23">
        <v>25993</v>
      </c>
      <c r="I28" t="s">
        <v>672</v>
      </c>
      <c r="J28" t="s">
        <v>673</v>
      </c>
      <c r="K28" t="s">
        <v>87</v>
      </c>
      <c r="M28" t="s">
        <v>88</v>
      </c>
      <c r="N28">
        <v>10240036</v>
      </c>
      <c r="O28" t="s">
        <v>32</v>
      </c>
      <c r="P28" s="23">
        <v>45912</v>
      </c>
      <c r="Q28" t="s">
        <v>89</v>
      </c>
      <c r="R28" s="23">
        <v>43867</v>
      </c>
      <c r="S28" s="23">
        <v>45912</v>
      </c>
      <c r="T28" t="s">
        <v>100</v>
      </c>
      <c r="U28">
        <v>500</v>
      </c>
      <c r="X28">
        <v>5</v>
      </c>
      <c r="Y28" t="s">
        <v>91</v>
      </c>
      <c r="AC28" t="s">
        <v>92</v>
      </c>
      <c r="AD28" t="s">
        <v>878</v>
      </c>
      <c r="AE28">
        <v>24600</v>
      </c>
      <c r="AF28" t="s">
        <v>879</v>
      </c>
      <c r="AI28">
        <v>553913274</v>
      </c>
      <c r="AJ28">
        <v>689135890</v>
      </c>
      <c r="AK28" t="s">
        <v>880</v>
      </c>
      <c r="AL28">
        <v>0</v>
      </c>
      <c r="AM28">
        <v>0</v>
      </c>
      <c r="AO28" s="23">
        <v>45912</v>
      </c>
    </row>
    <row r="29" spans="1:41" x14ac:dyDescent="0.25">
      <c r="A29">
        <v>16925</v>
      </c>
      <c r="B29" t="s">
        <v>882</v>
      </c>
      <c r="C29" t="s">
        <v>791</v>
      </c>
      <c r="D29">
        <v>242740</v>
      </c>
      <c r="E29" t="s">
        <v>85</v>
      </c>
      <c r="H29" s="23">
        <v>30913</v>
      </c>
      <c r="I29" t="s">
        <v>669</v>
      </c>
      <c r="J29" t="s">
        <v>670</v>
      </c>
      <c r="K29" t="s">
        <v>87</v>
      </c>
      <c r="M29" t="s">
        <v>88</v>
      </c>
      <c r="N29">
        <v>10240007</v>
      </c>
      <c r="O29" t="s">
        <v>22</v>
      </c>
      <c r="P29" s="23">
        <v>45924</v>
      </c>
      <c r="Q29" t="s">
        <v>89</v>
      </c>
      <c r="R29" s="23">
        <v>37432</v>
      </c>
      <c r="S29" s="23">
        <v>45920</v>
      </c>
      <c r="T29" t="s">
        <v>100</v>
      </c>
      <c r="U29">
        <v>679</v>
      </c>
      <c r="X29">
        <v>6</v>
      </c>
      <c r="Y29" t="s">
        <v>91</v>
      </c>
      <c r="AC29" t="s">
        <v>92</v>
      </c>
      <c r="AD29" t="s">
        <v>860</v>
      </c>
      <c r="AE29">
        <v>24570</v>
      </c>
      <c r="AF29" t="s">
        <v>883</v>
      </c>
      <c r="AI29">
        <v>646265079</v>
      </c>
      <c r="AJ29">
        <v>679924155</v>
      </c>
      <c r="AK29" t="s">
        <v>884</v>
      </c>
      <c r="AL29">
        <v>0</v>
      </c>
      <c r="AM29">
        <v>0</v>
      </c>
      <c r="AO29" s="23">
        <v>45924</v>
      </c>
    </row>
    <row r="30" spans="1:41" x14ac:dyDescent="0.25">
      <c r="A30">
        <v>1440946</v>
      </c>
      <c r="B30" t="s">
        <v>124</v>
      </c>
      <c r="C30" t="s">
        <v>125</v>
      </c>
      <c r="D30">
        <v>247668</v>
      </c>
      <c r="E30" t="s">
        <v>85</v>
      </c>
      <c r="F30" t="s">
        <v>85</v>
      </c>
      <c r="H30" s="23">
        <v>40114</v>
      </c>
      <c r="I30" t="s">
        <v>227</v>
      </c>
      <c r="J30">
        <v>-17</v>
      </c>
      <c r="K30" t="s">
        <v>87</v>
      </c>
      <c r="M30" t="s">
        <v>88</v>
      </c>
      <c r="N30">
        <v>10240001</v>
      </c>
      <c r="O30" t="s">
        <v>18</v>
      </c>
      <c r="P30" s="23">
        <v>45918</v>
      </c>
      <c r="Q30" t="s">
        <v>89</v>
      </c>
      <c r="R30" s="23">
        <v>44837</v>
      </c>
      <c r="T30" t="s">
        <v>90</v>
      </c>
      <c r="U30">
        <v>500</v>
      </c>
      <c r="X30">
        <v>5</v>
      </c>
      <c r="Y30" t="s">
        <v>91</v>
      </c>
      <c r="AC30" t="s">
        <v>92</v>
      </c>
      <c r="AD30" t="s">
        <v>126</v>
      </c>
      <c r="AE30">
        <v>24130</v>
      </c>
      <c r="AF30" t="s">
        <v>127</v>
      </c>
      <c r="AJ30">
        <v>626536050</v>
      </c>
      <c r="AK30" t="s">
        <v>128</v>
      </c>
      <c r="AL30">
        <v>1</v>
      </c>
      <c r="AM30">
        <v>0</v>
      </c>
      <c r="AO30" s="23">
        <v>45918</v>
      </c>
    </row>
    <row r="31" spans="1:41" x14ac:dyDescent="0.25">
      <c r="A31">
        <v>1565417</v>
      </c>
      <c r="B31" t="s">
        <v>887</v>
      </c>
      <c r="C31" t="s">
        <v>275</v>
      </c>
      <c r="D31">
        <v>248083</v>
      </c>
      <c r="E31" t="s">
        <v>671</v>
      </c>
      <c r="F31" t="s">
        <v>671</v>
      </c>
      <c r="H31" s="23">
        <v>36346</v>
      </c>
      <c r="I31" t="s">
        <v>39</v>
      </c>
      <c r="J31">
        <v>-40</v>
      </c>
      <c r="K31" t="s">
        <v>87</v>
      </c>
      <c r="M31" t="s">
        <v>88</v>
      </c>
      <c r="N31">
        <v>10240001</v>
      </c>
      <c r="O31" t="s">
        <v>18</v>
      </c>
      <c r="P31" s="23">
        <v>45842</v>
      </c>
      <c r="Q31" t="s">
        <v>89</v>
      </c>
      <c r="R31" s="23">
        <v>45343</v>
      </c>
      <c r="S31" s="23">
        <v>45337</v>
      </c>
      <c r="T31" t="s">
        <v>662</v>
      </c>
      <c r="U31">
        <v>624</v>
      </c>
      <c r="X31">
        <v>6</v>
      </c>
      <c r="Y31" t="s">
        <v>91</v>
      </c>
      <c r="AC31" t="s">
        <v>92</v>
      </c>
      <c r="AD31" t="s">
        <v>231</v>
      </c>
      <c r="AE31">
        <v>24100</v>
      </c>
      <c r="AF31" t="s">
        <v>888</v>
      </c>
      <c r="AJ31">
        <v>786408153</v>
      </c>
      <c r="AK31" t="s">
        <v>889</v>
      </c>
      <c r="AL31">
        <v>1</v>
      </c>
      <c r="AM31">
        <v>0</v>
      </c>
      <c r="AO31" s="23">
        <v>45842</v>
      </c>
    </row>
    <row r="32" spans="1:41" x14ac:dyDescent="0.25">
      <c r="A32">
        <v>1347045</v>
      </c>
      <c r="B32" t="s">
        <v>890</v>
      </c>
      <c r="C32" t="s">
        <v>891</v>
      </c>
      <c r="D32">
        <v>247470</v>
      </c>
      <c r="E32" t="s">
        <v>97</v>
      </c>
      <c r="F32" t="s">
        <v>97</v>
      </c>
      <c r="H32" s="23">
        <v>21560</v>
      </c>
      <c r="I32" t="s">
        <v>667</v>
      </c>
      <c r="J32" t="s">
        <v>668</v>
      </c>
      <c r="K32" t="s">
        <v>87</v>
      </c>
      <c r="M32" t="s">
        <v>88</v>
      </c>
      <c r="N32">
        <v>10240001</v>
      </c>
      <c r="O32" t="s">
        <v>18</v>
      </c>
      <c r="P32" s="23">
        <v>45904</v>
      </c>
      <c r="Q32" t="s">
        <v>89</v>
      </c>
      <c r="R32" s="23">
        <v>44462</v>
      </c>
      <c r="S32" s="23">
        <v>45511</v>
      </c>
      <c r="T32" t="s">
        <v>662</v>
      </c>
      <c r="U32">
        <v>500</v>
      </c>
      <c r="X32">
        <v>5</v>
      </c>
      <c r="Y32" t="s">
        <v>91</v>
      </c>
      <c r="AC32" t="s">
        <v>92</v>
      </c>
      <c r="AD32" t="s">
        <v>892</v>
      </c>
      <c r="AE32">
        <v>24680</v>
      </c>
      <c r="AF32" t="s">
        <v>893</v>
      </c>
      <c r="AJ32">
        <v>612881273</v>
      </c>
      <c r="AK32" t="s">
        <v>894</v>
      </c>
      <c r="AL32">
        <v>0</v>
      </c>
      <c r="AM32">
        <v>0</v>
      </c>
      <c r="AO32" s="23">
        <v>45904</v>
      </c>
    </row>
    <row r="33" spans="1:41" x14ac:dyDescent="0.25">
      <c r="A33">
        <v>1468457</v>
      </c>
      <c r="B33" t="s">
        <v>129</v>
      </c>
      <c r="C33" t="s">
        <v>895</v>
      </c>
      <c r="D33">
        <v>247814</v>
      </c>
      <c r="E33" t="s">
        <v>97</v>
      </c>
      <c r="H33" s="23">
        <v>28358</v>
      </c>
      <c r="I33" t="s">
        <v>660</v>
      </c>
      <c r="J33" t="s">
        <v>661</v>
      </c>
      <c r="K33" t="s">
        <v>87</v>
      </c>
      <c r="M33" t="s">
        <v>88</v>
      </c>
      <c r="N33">
        <v>10240006</v>
      </c>
      <c r="O33" t="s">
        <v>21</v>
      </c>
      <c r="P33" s="23">
        <v>45912</v>
      </c>
      <c r="Q33" t="s">
        <v>89</v>
      </c>
      <c r="R33" s="23">
        <v>44933</v>
      </c>
      <c r="S33" s="23">
        <v>45838</v>
      </c>
      <c r="T33" t="s">
        <v>100</v>
      </c>
      <c r="U33">
        <v>500</v>
      </c>
      <c r="X33">
        <v>5</v>
      </c>
      <c r="Y33" t="s">
        <v>91</v>
      </c>
      <c r="AC33" t="s">
        <v>92</v>
      </c>
      <c r="AD33" t="s">
        <v>131</v>
      </c>
      <c r="AE33">
        <v>24750</v>
      </c>
      <c r="AF33" t="s">
        <v>132</v>
      </c>
      <c r="AJ33" t="s">
        <v>896</v>
      </c>
      <c r="AK33" t="s">
        <v>897</v>
      </c>
      <c r="AL33">
        <v>0</v>
      </c>
      <c r="AM33">
        <v>0</v>
      </c>
      <c r="AO33" s="23">
        <v>45912</v>
      </c>
    </row>
    <row r="34" spans="1:41" x14ac:dyDescent="0.25">
      <c r="A34">
        <v>1449868</v>
      </c>
      <c r="B34" t="s">
        <v>129</v>
      </c>
      <c r="C34" t="s">
        <v>130</v>
      </c>
      <c r="D34">
        <v>247737</v>
      </c>
      <c r="E34" t="s">
        <v>85</v>
      </c>
      <c r="F34" t="s">
        <v>85</v>
      </c>
      <c r="H34" s="23">
        <v>41178</v>
      </c>
      <c r="I34" t="s">
        <v>99</v>
      </c>
      <c r="J34">
        <v>-14</v>
      </c>
      <c r="K34" t="s">
        <v>87</v>
      </c>
      <c r="M34" t="s">
        <v>88</v>
      </c>
      <c r="N34">
        <v>10240006</v>
      </c>
      <c r="O34" t="s">
        <v>21</v>
      </c>
      <c r="P34" s="23">
        <v>45909</v>
      </c>
      <c r="Q34" t="s">
        <v>89</v>
      </c>
      <c r="R34" s="23">
        <v>44849</v>
      </c>
      <c r="T34" t="s">
        <v>90</v>
      </c>
      <c r="U34">
        <v>500</v>
      </c>
      <c r="X34">
        <v>5</v>
      </c>
      <c r="Y34" t="s">
        <v>91</v>
      </c>
      <c r="AC34" t="s">
        <v>92</v>
      </c>
      <c r="AD34" t="s">
        <v>131</v>
      </c>
      <c r="AE34">
        <v>24750</v>
      </c>
      <c r="AF34" t="s">
        <v>132</v>
      </c>
      <c r="AJ34">
        <v>648879181</v>
      </c>
      <c r="AK34" t="s">
        <v>133</v>
      </c>
      <c r="AL34">
        <v>0</v>
      </c>
      <c r="AM34">
        <v>0</v>
      </c>
      <c r="AO34" s="23">
        <v>45909</v>
      </c>
    </row>
    <row r="35" spans="1:41" x14ac:dyDescent="0.25">
      <c r="A35">
        <v>1544179</v>
      </c>
      <c r="B35" t="s">
        <v>134</v>
      </c>
      <c r="C35" t="s">
        <v>135</v>
      </c>
      <c r="D35">
        <v>248018</v>
      </c>
      <c r="E35" t="s">
        <v>85</v>
      </c>
      <c r="F35" t="s">
        <v>85</v>
      </c>
      <c r="H35" s="23">
        <v>40974</v>
      </c>
      <c r="I35" t="s">
        <v>99</v>
      </c>
      <c r="J35">
        <v>-14</v>
      </c>
      <c r="K35" t="s">
        <v>87</v>
      </c>
      <c r="M35" t="s">
        <v>88</v>
      </c>
      <c r="N35">
        <v>10240015</v>
      </c>
      <c r="O35" t="s">
        <v>25</v>
      </c>
      <c r="P35" s="23">
        <v>45912</v>
      </c>
      <c r="Q35" t="s">
        <v>89</v>
      </c>
      <c r="R35" s="23">
        <v>45237</v>
      </c>
      <c r="T35" t="s">
        <v>90</v>
      </c>
      <c r="U35">
        <v>593</v>
      </c>
      <c r="X35">
        <v>5</v>
      </c>
      <c r="Y35" t="s">
        <v>91</v>
      </c>
      <c r="AC35" t="s">
        <v>92</v>
      </c>
      <c r="AD35" t="s">
        <v>136</v>
      </c>
      <c r="AE35">
        <v>24190</v>
      </c>
      <c r="AF35" t="s">
        <v>137</v>
      </c>
      <c r="AJ35">
        <v>611752104</v>
      </c>
      <c r="AK35" t="s">
        <v>138</v>
      </c>
      <c r="AL35">
        <v>0</v>
      </c>
      <c r="AM35">
        <v>0</v>
      </c>
      <c r="AO35" s="23">
        <v>45912</v>
      </c>
    </row>
    <row r="36" spans="1:41" x14ac:dyDescent="0.25">
      <c r="A36">
        <v>1427777</v>
      </c>
      <c r="B36" t="s">
        <v>139</v>
      </c>
      <c r="C36" t="s">
        <v>140</v>
      </c>
      <c r="D36">
        <v>247642</v>
      </c>
      <c r="E36" t="s">
        <v>97</v>
      </c>
      <c r="F36" t="s">
        <v>97</v>
      </c>
      <c r="H36" s="23">
        <v>40487</v>
      </c>
      <c r="I36" t="s">
        <v>105</v>
      </c>
      <c r="J36">
        <v>-16</v>
      </c>
      <c r="K36" t="s">
        <v>87</v>
      </c>
      <c r="M36" t="s">
        <v>88</v>
      </c>
      <c r="N36">
        <v>10240020</v>
      </c>
      <c r="O36" t="s">
        <v>27</v>
      </c>
      <c r="P36" s="23">
        <v>45906</v>
      </c>
      <c r="Q36" t="s">
        <v>89</v>
      </c>
      <c r="R36" s="23">
        <v>44823</v>
      </c>
      <c r="T36" t="s">
        <v>90</v>
      </c>
      <c r="U36">
        <v>519</v>
      </c>
      <c r="X36">
        <v>5</v>
      </c>
      <c r="Y36" t="s">
        <v>91</v>
      </c>
      <c r="AC36" t="s">
        <v>92</v>
      </c>
      <c r="AD36" t="s">
        <v>142</v>
      </c>
      <c r="AE36">
        <v>24000</v>
      </c>
      <c r="AF36" t="s">
        <v>143</v>
      </c>
      <c r="AJ36">
        <v>679835650</v>
      </c>
      <c r="AK36" t="s">
        <v>144</v>
      </c>
      <c r="AL36">
        <v>1</v>
      </c>
      <c r="AM36">
        <v>0</v>
      </c>
      <c r="AO36" s="23">
        <v>45906</v>
      </c>
    </row>
    <row r="37" spans="1:41" x14ac:dyDescent="0.25">
      <c r="A37">
        <v>20404</v>
      </c>
      <c r="B37" t="s">
        <v>139</v>
      </c>
      <c r="C37" t="s">
        <v>744</v>
      </c>
      <c r="D37">
        <v>243831</v>
      </c>
      <c r="E37" t="s">
        <v>85</v>
      </c>
      <c r="F37" t="s">
        <v>85</v>
      </c>
      <c r="H37" s="23">
        <v>28109</v>
      </c>
      <c r="I37" t="s">
        <v>660</v>
      </c>
      <c r="J37" t="s">
        <v>661</v>
      </c>
      <c r="K37" t="s">
        <v>87</v>
      </c>
      <c r="M37" t="s">
        <v>88</v>
      </c>
      <c r="N37">
        <v>10240005</v>
      </c>
      <c r="O37" t="s">
        <v>14</v>
      </c>
      <c r="P37" s="23">
        <v>45915</v>
      </c>
      <c r="Q37" t="s">
        <v>89</v>
      </c>
      <c r="R37" s="23">
        <v>37432</v>
      </c>
      <c r="S37" s="23">
        <v>45551</v>
      </c>
      <c r="T37" t="s">
        <v>662</v>
      </c>
      <c r="U37">
        <v>997</v>
      </c>
      <c r="X37">
        <v>9</v>
      </c>
      <c r="Y37" t="s">
        <v>91</v>
      </c>
      <c r="AC37" t="s">
        <v>92</v>
      </c>
      <c r="AD37" t="s">
        <v>266</v>
      </c>
      <c r="AE37">
        <v>24420</v>
      </c>
      <c r="AF37" t="s">
        <v>904</v>
      </c>
      <c r="AJ37" t="s">
        <v>905</v>
      </c>
      <c r="AK37" t="s">
        <v>906</v>
      </c>
      <c r="AL37">
        <v>0</v>
      </c>
      <c r="AM37">
        <v>0</v>
      </c>
      <c r="AO37" s="23">
        <v>45915</v>
      </c>
    </row>
    <row r="38" spans="1:41" x14ac:dyDescent="0.25">
      <c r="A38">
        <v>20518</v>
      </c>
      <c r="B38" t="s">
        <v>907</v>
      </c>
      <c r="C38" t="s">
        <v>730</v>
      </c>
      <c r="D38">
        <v>243764</v>
      </c>
      <c r="E38" t="s">
        <v>85</v>
      </c>
      <c r="H38" s="23">
        <v>23024</v>
      </c>
      <c r="I38" t="s">
        <v>663</v>
      </c>
      <c r="J38" t="s">
        <v>664</v>
      </c>
      <c r="K38" t="s">
        <v>87</v>
      </c>
      <c r="M38" t="s">
        <v>88</v>
      </c>
      <c r="N38">
        <v>10240020</v>
      </c>
      <c r="O38" t="s">
        <v>27</v>
      </c>
      <c r="P38" s="23">
        <v>45906</v>
      </c>
      <c r="Q38" t="s">
        <v>89</v>
      </c>
      <c r="R38" s="23">
        <v>37432</v>
      </c>
      <c r="S38" s="23">
        <v>45905</v>
      </c>
      <c r="T38" t="s">
        <v>100</v>
      </c>
      <c r="U38">
        <v>976</v>
      </c>
      <c r="X38">
        <v>9</v>
      </c>
      <c r="Y38" t="s">
        <v>91</v>
      </c>
      <c r="AC38" t="s">
        <v>92</v>
      </c>
      <c r="AD38" t="s">
        <v>733</v>
      </c>
      <c r="AE38">
        <v>24750</v>
      </c>
      <c r="AF38" t="s">
        <v>908</v>
      </c>
      <c r="AG38" t="s">
        <v>909</v>
      </c>
      <c r="AJ38">
        <v>610371813</v>
      </c>
      <c r="AK38" t="s">
        <v>910</v>
      </c>
      <c r="AL38">
        <v>1</v>
      </c>
      <c r="AM38">
        <v>0</v>
      </c>
      <c r="AO38" s="23">
        <v>45906</v>
      </c>
    </row>
    <row r="39" spans="1:41" x14ac:dyDescent="0.25">
      <c r="A39">
        <v>1349550</v>
      </c>
      <c r="B39" t="s">
        <v>912</v>
      </c>
      <c r="C39" t="s">
        <v>846</v>
      </c>
      <c r="D39">
        <v>247476</v>
      </c>
      <c r="E39" t="s">
        <v>85</v>
      </c>
      <c r="F39" t="s">
        <v>85</v>
      </c>
      <c r="H39" s="23">
        <v>23571</v>
      </c>
      <c r="I39" t="s">
        <v>663</v>
      </c>
      <c r="J39" t="s">
        <v>664</v>
      </c>
      <c r="K39" t="s">
        <v>87</v>
      </c>
      <c r="M39" t="s">
        <v>88</v>
      </c>
      <c r="N39">
        <v>10240018</v>
      </c>
      <c r="O39" t="s">
        <v>26</v>
      </c>
      <c r="P39" s="23">
        <v>45888</v>
      </c>
      <c r="Q39" t="s">
        <v>89</v>
      </c>
      <c r="R39" s="23">
        <v>44463</v>
      </c>
      <c r="S39" s="23">
        <v>45882</v>
      </c>
      <c r="T39" t="s">
        <v>100</v>
      </c>
      <c r="U39">
        <v>500</v>
      </c>
      <c r="X39">
        <v>5</v>
      </c>
      <c r="Y39" t="s">
        <v>91</v>
      </c>
      <c r="AC39" t="s">
        <v>92</v>
      </c>
      <c r="AD39" t="s">
        <v>173</v>
      </c>
      <c r="AE39">
        <v>19600</v>
      </c>
      <c r="AF39" t="s">
        <v>913</v>
      </c>
      <c r="AJ39">
        <v>676493747</v>
      </c>
      <c r="AK39" t="s">
        <v>914</v>
      </c>
      <c r="AL39">
        <v>1</v>
      </c>
      <c r="AM39">
        <v>0</v>
      </c>
    </row>
    <row r="40" spans="1:41" x14ac:dyDescent="0.25">
      <c r="A40">
        <v>1722152</v>
      </c>
      <c r="B40" t="s">
        <v>916</v>
      </c>
      <c r="C40" t="s">
        <v>715</v>
      </c>
      <c r="D40">
        <v>248485</v>
      </c>
      <c r="E40" t="s">
        <v>97</v>
      </c>
      <c r="H40" s="23">
        <v>24399</v>
      </c>
      <c r="I40" t="s">
        <v>658</v>
      </c>
      <c r="J40" t="s">
        <v>659</v>
      </c>
      <c r="K40" t="s">
        <v>87</v>
      </c>
      <c r="M40" t="s">
        <v>88</v>
      </c>
      <c r="N40">
        <v>10240001</v>
      </c>
      <c r="O40" t="s">
        <v>18</v>
      </c>
      <c r="P40" s="23">
        <v>45921</v>
      </c>
      <c r="Q40" t="s">
        <v>89</v>
      </c>
      <c r="R40" s="23">
        <v>45921</v>
      </c>
      <c r="S40" s="23">
        <v>45917</v>
      </c>
      <c r="T40" t="s">
        <v>100</v>
      </c>
      <c r="U40">
        <v>500</v>
      </c>
      <c r="X40">
        <v>5</v>
      </c>
      <c r="Y40" t="s">
        <v>91</v>
      </c>
      <c r="AC40" t="s">
        <v>92</v>
      </c>
      <c r="AD40" t="s">
        <v>917</v>
      </c>
      <c r="AE40">
        <v>33220</v>
      </c>
      <c r="AF40" t="s">
        <v>918</v>
      </c>
      <c r="AJ40">
        <v>626563730</v>
      </c>
      <c r="AK40" t="s">
        <v>919</v>
      </c>
      <c r="AL40">
        <v>0</v>
      </c>
      <c r="AM40">
        <v>0</v>
      </c>
      <c r="AO40" s="23">
        <v>45921</v>
      </c>
    </row>
    <row r="41" spans="1:41" x14ac:dyDescent="0.25">
      <c r="A41">
        <v>1622006</v>
      </c>
      <c r="B41" t="s">
        <v>146</v>
      </c>
      <c r="C41" t="s">
        <v>147</v>
      </c>
      <c r="D41">
        <v>248180</v>
      </c>
      <c r="E41" t="s">
        <v>97</v>
      </c>
      <c r="F41" t="s">
        <v>97</v>
      </c>
      <c r="H41" s="23">
        <v>41173</v>
      </c>
      <c r="I41" t="s">
        <v>99</v>
      </c>
      <c r="J41">
        <v>-14</v>
      </c>
      <c r="K41" t="s">
        <v>87</v>
      </c>
      <c r="M41" t="s">
        <v>88</v>
      </c>
      <c r="N41">
        <v>10240020</v>
      </c>
      <c r="O41" t="s">
        <v>27</v>
      </c>
      <c r="P41" s="23">
        <v>45906</v>
      </c>
      <c r="Q41" t="s">
        <v>89</v>
      </c>
      <c r="R41" s="23">
        <v>45556</v>
      </c>
      <c r="T41" t="s">
        <v>90</v>
      </c>
      <c r="U41">
        <v>500</v>
      </c>
      <c r="X41">
        <v>5</v>
      </c>
      <c r="Y41" t="s">
        <v>91</v>
      </c>
      <c r="AC41" t="s">
        <v>92</v>
      </c>
      <c r="AD41" t="s">
        <v>148</v>
      </c>
      <c r="AE41">
        <v>24000</v>
      </c>
      <c r="AF41" t="s">
        <v>920</v>
      </c>
      <c r="AJ41">
        <v>661428504</v>
      </c>
      <c r="AK41" t="s">
        <v>921</v>
      </c>
      <c r="AL41">
        <v>1</v>
      </c>
      <c r="AM41">
        <v>0</v>
      </c>
      <c r="AO41" s="23">
        <v>45906</v>
      </c>
    </row>
    <row r="42" spans="1:41" x14ac:dyDescent="0.25">
      <c r="A42">
        <v>22529</v>
      </c>
      <c r="B42" t="s">
        <v>151</v>
      </c>
      <c r="C42" t="s">
        <v>922</v>
      </c>
      <c r="D42">
        <v>931599</v>
      </c>
      <c r="E42" t="s">
        <v>85</v>
      </c>
      <c r="F42" t="s">
        <v>85</v>
      </c>
      <c r="H42" s="23">
        <v>25204</v>
      </c>
      <c r="I42" t="s">
        <v>658</v>
      </c>
      <c r="J42" t="s">
        <v>659</v>
      </c>
      <c r="K42" t="s">
        <v>87</v>
      </c>
      <c r="M42" t="s">
        <v>88</v>
      </c>
      <c r="N42">
        <v>10240015</v>
      </c>
      <c r="O42" t="s">
        <v>25</v>
      </c>
      <c r="P42" s="23">
        <v>45926</v>
      </c>
      <c r="Q42" t="s">
        <v>89</v>
      </c>
      <c r="R42" s="23">
        <v>37432</v>
      </c>
      <c r="S42" s="23">
        <v>44771</v>
      </c>
      <c r="T42" t="s">
        <v>662</v>
      </c>
      <c r="U42">
        <v>834</v>
      </c>
      <c r="X42">
        <v>8</v>
      </c>
      <c r="Y42" t="s">
        <v>91</v>
      </c>
      <c r="AB42" s="23">
        <v>44378</v>
      </c>
      <c r="AC42" t="s">
        <v>92</v>
      </c>
      <c r="AD42" t="s">
        <v>438</v>
      </c>
      <c r="AE42">
        <v>24750</v>
      </c>
      <c r="AF42" t="s">
        <v>923</v>
      </c>
      <c r="AJ42">
        <v>619596002</v>
      </c>
      <c r="AK42" t="s">
        <v>924</v>
      </c>
      <c r="AL42">
        <v>1</v>
      </c>
      <c r="AM42">
        <v>0</v>
      </c>
      <c r="AO42" s="23">
        <v>45926</v>
      </c>
    </row>
    <row r="43" spans="1:41" x14ac:dyDescent="0.25">
      <c r="A43">
        <v>1065496</v>
      </c>
      <c r="B43" t="s">
        <v>151</v>
      </c>
      <c r="C43" t="s">
        <v>130</v>
      </c>
      <c r="D43">
        <v>246490</v>
      </c>
      <c r="E43" t="s">
        <v>97</v>
      </c>
      <c r="F43" t="s">
        <v>97</v>
      </c>
      <c r="H43" s="23">
        <v>39421</v>
      </c>
      <c r="I43" t="s">
        <v>260</v>
      </c>
      <c r="J43">
        <v>-19</v>
      </c>
      <c r="K43" t="s">
        <v>87</v>
      </c>
      <c r="M43" t="s">
        <v>88</v>
      </c>
      <c r="N43">
        <v>10240020</v>
      </c>
      <c r="O43" t="s">
        <v>27</v>
      </c>
      <c r="P43" s="23">
        <v>45918</v>
      </c>
      <c r="Q43" t="s">
        <v>89</v>
      </c>
      <c r="R43" s="23">
        <v>42264</v>
      </c>
      <c r="T43" t="s">
        <v>90</v>
      </c>
      <c r="U43">
        <v>1200</v>
      </c>
      <c r="X43">
        <v>12</v>
      </c>
      <c r="Y43" t="s">
        <v>91</v>
      </c>
      <c r="AB43" s="23">
        <v>44378</v>
      </c>
      <c r="AC43" t="s">
        <v>92</v>
      </c>
      <c r="AD43" t="s">
        <v>153</v>
      </c>
      <c r="AE43">
        <v>24750</v>
      </c>
      <c r="AF43" t="s">
        <v>154</v>
      </c>
      <c r="AJ43">
        <v>612478576</v>
      </c>
      <c r="AK43" t="s">
        <v>155</v>
      </c>
      <c r="AL43">
        <v>0</v>
      </c>
      <c r="AM43">
        <v>0</v>
      </c>
      <c r="AO43" s="23">
        <v>45918</v>
      </c>
    </row>
    <row r="44" spans="1:41" x14ac:dyDescent="0.25">
      <c r="A44">
        <v>23489</v>
      </c>
      <c r="B44" t="s">
        <v>926</v>
      </c>
      <c r="C44" t="s">
        <v>722</v>
      </c>
      <c r="D44">
        <v>339440</v>
      </c>
      <c r="E44" t="s">
        <v>85</v>
      </c>
      <c r="F44" t="s">
        <v>85</v>
      </c>
      <c r="H44" s="23">
        <v>22370</v>
      </c>
      <c r="I44" t="s">
        <v>663</v>
      </c>
      <c r="J44" t="s">
        <v>664</v>
      </c>
      <c r="K44" t="s">
        <v>87</v>
      </c>
      <c r="M44" t="s">
        <v>88</v>
      </c>
      <c r="N44">
        <v>10240030</v>
      </c>
      <c r="O44" t="s">
        <v>30</v>
      </c>
      <c r="P44" s="23">
        <v>45914</v>
      </c>
      <c r="Q44" t="s">
        <v>89</v>
      </c>
      <c r="R44" s="23">
        <v>37432</v>
      </c>
      <c r="S44" s="23">
        <v>45849</v>
      </c>
      <c r="T44" t="s">
        <v>100</v>
      </c>
      <c r="U44">
        <v>543</v>
      </c>
      <c r="X44">
        <v>5</v>
      </c>
      <c r="Y44" t="s">
        <v>91</v>
      </c>
      <c r="AC44" t="s">
        <v>92</v>
      </c>
      <c r="AD44" t="s">
        <v>198</v>
      </c>
      <c r="AE44">
        <v>24290</v>
      </c>
      <c r="AF44" t="s">
        <v>927</v>
      </c>
      <c r="AJ44">
        <v>669151555</v>
      </c>
      <c r="AK44" t="s">
        <v>928</v>
      </c>
      <c r="AL44">
        <v>0</v>
      </c>
      <c r="AM44">
        <v>0</v>
      </c>
      <c r="AO44" s="23">
        <v>45914</v>
      </c>
    </row>
    <row r="45" spans="1:41" x14ac:dyDescent="0.25">
      <c r="A45">
        <v>1250883</v>
      </c>
      <c r="B45" t="s">
        <v>929</v>
      </c>
      <c r="C45" t="s">
        <v>930</v>
      </c>
      <c r="D45">
        <v>247206</v>
      </c>
      <c r="E45" t="s">
        <v>97</v>
      </c>
      <c r="F45" t="s">
        <v>85</v>
      </c>
      <c r="H45" s="23">
        <v>22444</v>
      </c>
      <c r="I45" t="s">
        <v>663</v>
      </c>
      <c r="J45" t="s">
        <v>664</v>
      </c>
      <c r="K45" t="s">
        <v>87</v>
      </c>
      <c r="M45" t="s">
        <v>88</v>
      </c>
      <c r="N45">
        <v>10240014</v>
      </c>
      <c r="O45" t="s">
        <v>24</v>
      </c>
      <c r="P45" s="23">
        <v>45912</v>
      </c>
      <c r="Q45" t="s">
        <v>89</v>
      </c>
      <c r="R45" s="23">
        <v>43450</v>
      </c>
      <c r="S45" s="23">
        <v>45202</v>
      </c>
      <c r="T45" t="s">
        <v>662</v>
      </c>
      <c r="U45">
        <v>500</v>
      </c>
      <c r="X45">
        <v>5</v>
      </c>
      <c r="Y45" t="s">
        <v>91</v>
      </c>
      <c r="AC45" t="s">
        <v>92</v>
      </c>
      <c r="AD45" t="s">
        <v>931</v>
      </c>
      <c r="AE45">
        <v>24370</v>
      </c>
      <c r="AF45" t="s">
        <v>932</v>
      </c>
      <c r="AK45" t="s">
        <v>933</v>
      </c>
      <c r="AL45">
        <v>1</v>
      </c>
      <c r="AM45">
        <v>0</v>
      </c>
      <c r="AO45" s="23">
        <v>45912</v>
      </c>
    </row>
    <row r="46" spans="1:41" x14ac:dyDescent="0.25">
      <c r="A46">
        <v>1379877</v>
      </c>
      <c r="B46" t="s">
        <v>929</v>
      </c>
      <c r="C46" t="s">
        <v>934</v>
      </c>
      <c r="D46">
        <v>3349143</v>
      </c>
      <c r="E46" t="s">
        <v>97</v>
      </c>
      <c r="F46" t="s">
        <v>97</v>
      </c>
      <c r="H46" s="23">
        <v>27481</v>
      </c>
      <c r="I46" t="s">
        <v>672</v>
      </c>
      <c r="J46" t="s">
        <v>673</v>
      </c>
      <c r="K46" t="s">
        <v>87</v>
      </c>
      <c r="M46" t="s">
        <v>88</v>
      </c>
      <c r="N46">
        <v>10240026</v>
      </c>
      <c r="O46" t="s">
        <v>122</v>
      </c>
      <c r="P46" s="23">
        <v>45922</v>
      </c>
      <c r="Q46" t="s">
        <v>89</v>
      </c>
      <c r="R46" s="23">
        <v>44533</v>
      </c>
      <c r="S46" s="23">
        <v>45918</v>
      </c>
      <c r="T46" t="s">
        <v>100</v>
      </c>
      <c r="U46">
        <v>500</v>
      </c>
      <c r="X46">
        <v>5</v>
      </c>
      <c r="Y46" t="s">
        <v>91</v>
      </c>
      <c r="AC46" t="s">
        <v>92</v>
      </c>
      <c r="AD46" t="s">
        <v>935</v>
      </c>
      <c r="AE46">
        <v>33230</v>
      </c>
      <c r="AF46" t="s">
        <v>936</v>
      </c>
      <c r="AJ46" t="s">
        <v>937</v>
      </c>
      <c r="AK46" t="s">
        <v>938</v>
      </c>
      <c r="AL46">
        <v>1</v>
      </c>
      <c r="AM46">
        <v>0</v>
      </c>
      <c r="AO46" s="23">
        <v>45922</v>
      </c>
    </row>
    <row r="47" spans="1:41" x14ac:dyDescent="0.25">
      <c r="A47">
        <v>1639185</v>
      </c>
      <c r="B47" t="s">
        <v>941</v>
      </c>
      <c r="C47" t="s">
        <v>942</v>
      </c>
      <c r="D47">
        <v>248245</v>
      </c>
      <c r="E47" t="s">
        <v>85</v>
      </c>
      <c r="F47" t="s">
        <v>97</v>
      </c>
      <c r="H47" s="23">
        <v>19212</v>
      </c>
      <c r="I47" t="s">
        <v>676</v>
      </c>
      <c r="J47" t="s">
        <v>677</v>
      </c>
      <c r="K47" t="s">
        <v>87</v>
      </c>
      <c r="M47" t="s">
        <v>88</v>
      </c>
      <c r="N47">
        <v>10240014</v>
      </c>
      <c r="O47" t="s">
        <v>24</v>
      </c>
      <c r="P47" s="23">
        <v>45912</v>
      </c>
      <c r="Q47" t="s">
        <v>89</v>
      </c>
      <c r="R47" s="23">
        <v>45569</v>
      </c>
      <c r="S47" s="23">
        <v>45552</v>
      </c>
      <c r="T47" t="s">
        <v>662</v>
      </c>
      <c r="U47">
        <v>500</v>
      </c>
      <c r="X47">
        <v>5</v>
      </c>
      <c r="Y47" t="s">
        <v>91</v>
      </c>
      <c r="AC47" t="s">
        <v>92</v>
      </c>
      <c r="AD47" t="s">
        <v>395</v>
      </c>
      <c r="AE47">
        <v>24200</v>
      </c>
      <c r="AF47" t="s">
        <v>943</v>
      </c>
      <c r="AI47">
        <v>553282691</v>
      </c>
      <c r="AJ47">
        <v>631919936</v>
      </c>
      <c r="AK47" t="s">
        <v>944</v>
      </c>
      <c r="AL47">
        <v>1</v>
      </c>
      <c r="AM47">
        <v>0</v>
      </c>
      <c r="AO47" s="23">
        <v>45912</v>
      </c>
    </row>
    <row r="48" spans="1:41" x14ac:dyDescent="0.25">
      <c r="A48">
        <v>24430</v>
      </c>
      <c r="B48" t="s">
        <v>945</v>
      </c>
      <c r="C48" t="s">
        <v>771</v>
      </c>
      <c r="D48">
        <v>242716</v>
      </c>
      <c r="E48" t="s">
        <v>97</v>
      </c>
      <c r="F48" t="s">
        <v>97</v>
      </c>
      <c r="H48" s="23">
        <v>28472</v>
      </c>
      <c r="I48" t="s">
        <v>660</v>
      </c>
      <c r="J48" t="s">
        <v>661</v>
      </c>
      <c r="K48" t="s">
        <v>87</v>
      </c>
      <c r="M48" t="s">
        <v>88</v>
      </c>
      <c r="N48">
        <v>10240020</v>
      </c>
      <c r="O48" t="s">
        <v>27</v>
      </c>
      <c r="P48" s="23">
        <v>45890</v>
      </c>
      <c r="Q48" t="s">
        <v>89</v>
      </c>
      <c r="R48" s="23">
        <v>37432</v>
      </c>
      <c r="S48" s="23">
        <v>44498</v>
      </c>
      <c r="T48" t="s">
        <v>662</v>
      </c>
      <c r="U48">
        <v>500</v>
      </c>
      <c r="X48">
        <v>5</v>
      </c>
      <c r="Y48" t="s">
        <v>91</v>
      </c>
      <c r="AC48" t="s">
        <v>92</v>
      </c>
      <c r="AD48" t="s">
        <v>725</v>
      </c>
      <c r="AE48">
        <v>24430</v>
      </c>
      <c r="AF48" t="s">
        <v>946</v>
      </c>
      <c r="AJ48">
        <v>783155219</v>
      </c>
      <c r="AK48" t="s">
        <v>947</v>
      </c>
      <c r="AL48">
        <v>0</v>
      </c>
      <c r="AM48">
        <v>0</v>
      </c>
      <c r="AO48" s="23">
        <v>45890</v>
      </c>
    </row>
    <row r="49" spans="1:41" x14ac:dyDescent="0.25">
      <c r="A49">
        <v>1558241</v>
      </c>
      <c r="B49" t="s">
        <v>954</v>
      </c>
      <c r="C49" t="s">
        <v>432</v>
      </c>
      <c r="D49">
        <v>248062</v>
      </c>
      <c r="E49" t="s">
        <v>97</v>
      </c>
      <c r="F49" t="s">
        <v>97</v>
      </c>
      <c r="H49" s="23">
        <v>27966</v>
      </c>
      <c r="I49" t="s">
        <v>660</v>
      </c>
      <c r="J49" t="s">
        <v>661</v>
      </c>
      <c r="K49" t="s">
        <v>87</v>
      </c>
      <c r="M49" t="s">
        <v>88</v>
      </c>
      <c r="N49">
        <v>10240030</v>
      </c>
      <c r="O49" t="s">
        <v>30</v>
      </c>
      <c r="P49" s="23">
        <v>45914</v>
      </c>
      <c r="Q49" t="s">
        <v>89</v>
      </c>
      <c r="R49" s="23">
        <v>45305</v>
      </c>
      <c r="S49" s="23">
        <v>45909</v>
      </c>
      <c r="T49" t="s">
        <v>100</v>
      </c>
      <c r="U49">
        <v>500</v>
      </c>
      <c r="X49">
        <v>5</v>
      </c>
      <c r="Y49" t="s">
        <v>91</v>
      </c>
      <c r="AC49" t="s">
        <v>92</v>
      </c>
      <c r="AD49" t="s">
        <v>955</v>
      </c>
      <c r="AE49">
        <v>24210</v>
      </c>
      <c r="AF49" t="s">
        <v>956</v>
      </c>
      <c r="AH49" t="s">
        <v>957</v>
      </c>
      <c r="AJ49">
        <v>629753495</v>
      </c>
      <c r="AK49" t="s">
        <v>958</v>
      </c>
      <c r="AL49">
        <v>0</v>
      </c>
      <c r="AM49">
        <v>0</v>
      </c>
      <c r="AO49" s="23">
        <v>45914</v>
      </c>
    </row>
    <row r="50" spans="1:41" x14ac:dyDescent="0.25">
      <c r="A50">
        <v>1732719</v>
      </c>
      <c r="B50" t="s">
        <v>959</v>
      </c>
      <c r="C50" t="s">
        <v>764</v>
      </c>
      <c r="D50">
        <v>248534</v>
      </c>
      <c r="E50" t="s">
        <v>97</v>
      </c>
      <c r="H50" s="23">
        <v>41254</v>
      </c>
      <c r="I50" t="s">
        <v>99</v>
      </c>
      <c r="J50">
        <v>-14</v>
      </c>
      <c r="K50" t="s">
        <v>87</v>
      </c>
      <c r="M50" t="s">
        <v>88</v>
      </c>
      <c r="N50">
        <v>10240002</v>
      </c>
      <c r="O50" t="s">
        <v>19</v>
      </c>
      <c r="P50" s="23">
        <v>45932</v>
      </c>
      <c r="Q50" t="s">
        <v>89</v>
      </c>
      <c r="R50" s="23">
        <v>45932</v>
      </c>
      <c r="S50" s="23">
        <v>45925</v>
      </c>
      <c r="T50" t="s">
        <v>100</v>
      </c>
      <c r="U50">
        <v>500</v>
      </c>
      <c r="X50">
        <v>5</v>
      </c>
      <c r="Y50" t="s">
        <v>91</v>
      </c>
      <c r="AC50" t="s">
        <v>92</v>
      </c>
      <c r="AD50" t="s">
        <v>498</v>
      </c>
      <c r="AE50">
        <v>24130</v>
      </c>
      <c r="AF50" t="s">
        <v>960</v>
      </c>
      <c r="AJ50">
        <v>684924261</v>
      </c>
      <c r="AK50" t="s">
        <v>961</v>
      </c>
      <c r="AL50">
        <v>0</v>
      </c>
      <c r="AM50">
        <v>0</v>
      </c>
      <c r="AO50" s="23">
        <v>45932</v>
      </c>
    </row>
    <row r="51" spans="1:41" x14ac:dyDescent="0.25">
      <c r="A51">
        <v>1718031</v>
      </c>
      <c r="B51" t="s">
        <v>963</v>
      </c>
      <c r="C51" t="s">
        <v>508</v>
      </c>
      <c r="D51">
        <v>248468</v>
      </c>
      <c r="E51" t="s">
        <v>97</v>
      </c>
      <c r="H51" s="23">
        <v>41533</v>
      </c>
      <c r="I51" t="s">
        <v>116</v>
      </c>
      <c r="J51">
        <v>-13</v>
      </c>
      <c r="K51" t="s">
        <v>87</v>
      </c>
      <c r="M51" t="s">
        <v>88</v>
      </c>
      <c r="N51">
        <v>10240020</v>
      </c>
      <c r="O51" t="s">
        <v>27</v>
      </c>
      <c r="P51" s="23">
        <v>45917</v>
      </c>
      <c r="Q51" t="s">
        <v>89</v>
      </c>
      <c r="R51" s="23">
        <v>45917</v>
      </c>
      <c r="T51" t="s">
        <v>90</v>
      </c>
      <c r="U51">
        <v>500</v>
      </c>
      <c r="X51">
        <v>5</v>
      </c>
      <c r="Y51" t="s">
        <v>91</v>
      </c>
      <c r="AC51" t="s">
        <v>92</v>
      </c>
      <c r="AD51" t="s">
        <v>964</v>
      </c>
      <c r="AE51">
        <v>24650</v>
      </c>
      <c r="AF51" t="s">
        <v>965</v>
      </c>
      <c r="AJ51">
        <v>698672204</v>
      </c>
      <c r="AK51" t="s">
        <v>966</v>
      </c>
      <c r="AL51">
        <v>0</v>
      </c>
      <c r="AM51">
        <v>0</v>
      </c>
      <c r="AO51" s="23">
        <v>45917</v>
      </c>
    </row>
    <row r="52" spans="1:41" x14ac:dyDescent="0.25">
      <c r="A52">
        <v>26617</v>
      </c>
      <c r="B52" t="s">
        <v>967</v>
      </c>
      <c r="C52" t="s">
        <v>751</v>
      </c>
      <c r="D52">
        <v>473487</v>
      </c>
      <c r="E52" t="s">
        <v>85</v>
      </c>
      <c r="F52" t="s">
        <v>85</v>
      </c>
      <c r="H52" s="23">
        <v>27050</v>
      </c>
      <c r="I52" t="s">
        <v>672</v>
      </c>
      <c r="J52" t="s">
        <v>673</v>
      </c>
      <c r="K52" t="s">
        <v>87</v>
      </c>
      <c r="M52" t="s">
        <v>88</v>
      </c>
      <c r="N52">
        <v>10240020</v>
      </c>
      <c r="O52" t="s">
        <v>27</v>
      </c>
      <c r="P52" s="23">
        <v>45889</v>
      </c>
      <c r="Q52" t="s">
        <v>89</v>
      </c>
      <c r="R52" s="23">
        <v>37432</v>
      </c>
      <c r="S52" s="23">
        <v>44803</v>
      </c>
      <c r="T52" t="s">
        <v>662</v>
      </c>
      <c r="U52">
        <v>839</v>
      </c>
      <c r="X52">
        <v>8</v>
      </c>
      <c r="Y52" t="s">
        <v>91</v>
      </c>
      <c r="AC52" t="s">
        <v>92</v>
      </c>
      <c r="AD52" t="s">
        <v>101</v>
      </c>
      <c r="AE52">
        <v>24000</v>
      </c>
      <c r="AF52" t="s">
        <v>968</v>
      </c>
      <c r="AJ52">
        <v>621652608</v>
      </c>
      <c r="AK52" t="s">
        <v>969</v>
      </c>
      <c r="AL52">
        <v>0</v>
      </c>
      <c r="AM52">
        <v>0</v>
      </c>
      <c r="AO52" s="23">
        <v>45889</v>
      </c>
    </row>
    <row r="53" spans="1:41" x14ac:dyDescent="0.25">
      <c r="A53">
        <v>900059</v>
      </c>
      <c r="B53" t="s">
        <v>158</v>
      </c>
      <c r="C53" t="s">
        <v>970</v>
      </c>
      <c r="D53">
        <v>198731</v>
      </c>
      <c r="E53" t="s">
        <v>85</v>
      </c>
      <c r="F53" t="s">
        <v>85</v>
      </c>
      <c r="H53" s="23">
        <v>23345</v>
      </c>
      <c r="I53" t="s">
        <v>663</v>
      </c>
      <c r="J53" t="s">
        <v>664</v>
      </c>
      <c r="K53" t="s">
        <v>87</v>
      </c>
      <c r="M53" t="s">
        <v>88</v>
      </c>
      <c r="N53">
        <v>10240015</v>
      </c>
      <c r="O53" t="s">
        <v>25</v>
      </c>
      <c r="P53" s="23">
        <v>45912</v>
      </c>
      <c r="Q53" t="s">
        <v>89</v>
      </c>
      <c r="R53" s="23">
        <v>41179</v>
      </c>
      <c r="S53" s="23">
        <v>44838</v>
      </c>
      <c r="T53" t="s">
        <v>662</v>
      </c>
      <c r="U53">
        <v>626</v>
      </c>
      <c r="X53">
        <v>6</v>
      </c>
      <c r="Y53" t="s">
        <v>91</v>
      </c>
      <c r="AC53" t="s">
        <v>92</v>
      </c>
      <c r="AD53" t="s">
        <v>196</v>
      </c>
      <c r="AE53">
        <v>24400</v>
      </c>
      <c r="AF53" t="s">
        <v>971</v>
      </c>
      <c r="AJ53">
        <v>608164973</v>
      </c>
      <c r="AK53" t="s">
        <v>160</v>
      </c>
      <c r="AL53">
        <v>0</v>
      </c>
      <c r="AM53">
        <v>0</v>
      </c>
      <c r="AO53" s="23">
        <v>45912</v>
      </c>
    </row>
    <row r="54" spans="1:41" x14ac:dyDescent="0.25">
      <c r="A54">
        <v>28046</v>
      </c>
      <c r="B54" t="s">
        <v>977</v>
      </c>
      <c r="C54" t="s">
        <v>832</v>
      </c>
      <c r="D54">
        <v>3324721</v>
      </c>
      <c r="E54" t="s">
        <v>671</v>
      </c>
      <c r="F54" t="s">
        <v>671</v>
      </c>
      <c r="H54" s="23">
        <v>28156</v>
      </c>
      <c r="I54" t="s">
        <v>660</v>
      </c>
      <c r="J54" t="s">
        <v>661</v>
      </c>
      <c r="K54" t="s">
        <v>87</v>
      </c>
      <c r="M54" t="s">
        <v>88</v>
      </c>
      <c r="N54">
        <v>10240026</v>
      </c>
      <c r="O54" t="s">
        <v>122</v>
      </c>
      <c r="P54" s="23">
        <v>45842</v>
      </c>
      <c r="Q54" t="s">
        <v>89</v>
      </c>
      <c r="R54" s="23">
        <v>37432</v>
      </c>
      <c r="S54" s="23">
        <v>44467</v>
      </c>
      <c r="T54" t="s">
        <v>662</v>
      </c>
      <c r="U54">
        <v>1118</v>
      </c>
      <c r="X54">
        <v>11</v>
      </c>
      <c r="Y54" t="s">
        <v>91</v>
      </c>
      <c r="AC54" t="s">
        <v>92</v>
      </c>
      <c r="AD54" t="s">
        <v>763</v>
      </c>
      <c r="AE54">
        <v>33220</v>
      </c>
      <c r="AF54" t="s">
        <v>978</v>
      </c>
      <c r="AJ54">
        <v>674914701</v>
      </c>
      <c r="AK54" t="s">
        <v>979</v>
      </c>
      <c r="AL54">
        <v>0</v>
      </c>
      <c r="AM54">
        <v>0</v>
      </c>
      <c r="AO54" s="23">
        <v>45842</v>
      </c>
    </row>
    <row r="55" spans="1:41" x14ac:dyDescent="0.25">
      <c r="A55">
        <v>28710</v>
      </c>
      <c r="B55" t="s">
        <v>982</v>
      </c>
      <c r="C55" t="s">
        <v>325</v>
      </c>
      <c r="D55">
        <v>242722</v>
      </c>
      <c r="E55" t="s">
        <v>671</v>
      </c>
      <c r="F55" t="s">
        <v>671</v>
      </c>
      <c r="H55" s="23">
        <v>31470</v>
      </c>
      <c r="I55" t="s">
        <v>39</v>
      </c>
      <c r="J55">
        <v>-40</v>
      </c>
      <c r="K55" t="s">
        <v>87</v>
      </c>
      <c r="M55" t="s">
        <v>88</v>
      </c>
      <c r="N55">
        <v>10240001</v>
      </c>
      <c r="O55" t="s">
        <v>18</v>
      </c>
      <c r="P55" s="23">
        <v>45842</v>
      </c>
      <c r="Q55" t="s">
        <v>89</v>
      </c>
      <c r="R55" s="23">
        <v>37432</v>
      </c>
      <c r="S55" s="23">
        <v>44734</v>
      </c>
      <c r="T55" t="s">
        <v>662</v>
      </c>
      <c r="U55">
        <v>1507</v>
      </c>
      <c r="X55">
        <v>15</v>
      </c>
      <c r="Y55" t="s">
        <v>91</v>
      </c>
      <c r="AC55" t="s">
        <v>92</v>
      </c>
      <c r="AD55" t="s">
        <v>983</v>
      </c>
      <c r="AE55">
        <v>24100</v>
      </c>
      <c r="AF55" t="s">
        <v>984</v>
      </c>
      <c r="AJ55">
        <v>619449729</v>
      </c>
      <c r="AK55" t="s">
        <v>985</v>
      </c>
      <c r="AL55">
        <v>0</v>
      </c>
      <c r="AM55">
        <v>0</v>
      </c>
      <c r="AO55" s="23">
        <v>45842</v>
      </c>
    </row>
    <row r="56" spans="1:41" x14ac:dyDescent="0.25">
      <c r="A56">
        <v>1505475</v>
      </c>
      <c r="B56" t="s">
        <v>986</v>
      </c>
      <c r="C56" t="s">
        <v>779</v>
      </c>
      <c r="D56">
        <v>247847</v>
      </c>
      <c r="E56" t="s">
        <v>97</v>
      </c>
      <c r="F56" t="s">
        <v>97</v>
      </c>
      <c r="H56" s="23">
        <v>23518</v>
      </c>
      <c r="I56" t="s">
        <v>663</v>
      </c>
      <c r="J56" t="s">
        <v>664</v>
      </c>
      <c r="K56" t="s">
        <v>87</v>
      </c>
      <c r="M56" t="s">
        <v>88</v>
      </c>
      <c r="N56">
        <v>10240039</v>
      </c>
      <c r="O56" t="s">
        <v>444</v>
      </c>
      <c r="P56" s="23">
        <v>45920</v>
      </c>
      <c r="Q56" t="s">
        <v>89</v>
      </c>
      <c r="R56" s="23">
        <v>45156</v>
      </c>
      <c r="S56" s="23">
        <v>45145</v>
      </c>
      <c r="T56" t="s">
        <v>662</v>
      </c>
      <c r="U56">
        <v>500</v>
      </c>
      <c r="X56">
        <v>5</v>
      </c>
      <c r="Y56" t="s">
        <v>91</v>
      </c>
      <c r="AC56" t="s">
        <v>92</v>
      </c>
      <c r="AD56" t="s">
        <v>445</v>
      </c>
      <c r="AE56">
        <v>24200</v>
      </c>
      <c r="AF56" t="s">
        <v>987</v>
      </c>
      <c r="AJ56">
        <v>683880405</v>
      </c>
      <c r="AK56" t="s">
        <v>988</v>
      </c>
      <c r="AL56">
        <v>1</v>
      </c>
      <c r="AM56">
        <v>0</v>
      </c>
      <c r="AO56" s="23">
        <v>45920</v>
      </c>
    </row>
    <row r="57" spans="1:41" x14ac:dyDescent="0.25">
      <c r="A57">
        <v>1526767</v>
      </c>
      <c r="B57" t="s">
        <v>166</v>
      </c>
      <c r="C57" t="s">
        <v>157</v>
      </c>
      <c r="D57">
        <v>247959</v>
      </c>
      <c r="E57" t="s">
        <v>97</v>
      </c>
      <c r="F57" t="s">
        <v>97</v>
      </c>
      <c r="H57" s="23">
        <v>41156</v>
      </c>
      <c r="I57" t="s">
        <v>99</v>
      </c>
      <c r="J57">
        <v>-14</v>
      </c>
      <c r="K57" t="s">
        <v>87</v>
      </c>
      <c r="M57" t="s">
        <v>88</v>
      </c>
      <c r="N57">
        <v>10240020</v>
      </c>
      <c r="O57" t="s">
        <v>27</v>
      </c>
      <c r="P57" s="23">
        <v>45914</v>
      </c>
      <c r="Q57" t="s">
        <v>89</v>
      </c>
      <c r="R57" s="23">
        <v>45199</v>
      </c>
      <c r="T57" t="s">
        <v>90</v>
      </c>
      <c r="U57">
        <v>500</v>
      </c>
      <c r="X57">
        <v>5</v>
      </c>
      <c r="Y57" t="s">
        <v>91</v>
      </c>
      <c r="AC57" t="s">
        <v>92</v>
      </c>
      <c r="AD57" t="s">
        <v>167</v>
      </c>
      <c r="AE57">
        <v>24660</v>
      </c>
      <c r="AF57" t="s">
        <v>168</v>
      </c>
      <c r="AJ57">
        <v>602172360</v>
      </c>
      <c r="AK57" t="s">
        <v>169</v>
      </c>
      <c r="AL57">
        <v>1</v>
      </c>
      <c r="AM57">
        <v>1</v>
      </c>
      <c r="AO57" s="23">
        <v>45914</v>
      </c>
    </row>
    <row r="58" spans="1:41" x14ac:dyDescent="0.25">
      <c r="A58">
        <v>31631</v>
      </c>
      <c r="B58" t="s">
        <v>990</v>
      </c>
      <c r="C58" t="s">
        <v>991</v>
      </c>
      <c r="D58">
        <v>241674</v>
      </c>
      <c r="E58" t="s">
        <v>85</v>
      </c>
      <c r="F58" t="s">
        <v>85</v>
      </c>
      <c r="H58" s="23">
        <v>28121</v>
      </c>
      <c r="I58" t="s">
        <v>660</v>
      </c>
      <c r="J58" t="s">
        <v>661</v>
      </c>
      <c r="K58" t="s">
        <v>87</v>
      </c>
      <c r="M58" t="s">
        <v>88</v>
      </c>
      <c r="N58">
        <v>10240018</v>
      </c>
      <c r="O58" t="s">
        <v>26</v>
      </c>
      <c r="P58" s="23">
        <v>45919</v>
      </c>
      <c r="Q58" t="s">
        <v>89</v>
      </c>
      <c r="R58" s="23">
        <v>37432</v>
      </c>
      <c r="S58" s="23">
        <v>45194</v>
      </c>
      <c r="T58" t="s">
        <v>662</v>
      </c>
      <c r="U58">
        <v>722</v>
      </c>
      <c r="X58">
        <v>7</v>
      </c>
      <c r="Y58" t="s">
        <v>91</v>
      </c>
      <c r="AC58" t="s">
        <v>92</v>
      </c>
      <c r="AD58" t="s">
        <v>992</v>
      </c>
      <c r="AE58">
        <v>19520</v>
      </c>
      <c r="AF58" t="s">
        <v>993</v>
      </c>
      <c r="AJ58">
        <v>682583219</v>
      </c>
      <c r="AK58" t="s">
        <v>994</v>
      </c>
      <c r="AL58">
        <v>0</v>
      </c>
      <c r="AM58">
        <v>0</v>
      </c>
      <c r="AO58" s="23">
        <v>45919</v>
      </c>
    </row>
    <row r="59" spans="1:41" x14ac:dyDescent="0.25">
      <c r="A59">
        <v>32209</v>
      </c>
      <c r="B59" t="s">
        <v>996</v>
      </c>
      <c r="C59" t="s">
        <v>117</v>
      </c>
      <c r="D59">
        <v>521159</v>
      </c>
      <c r="E59" t="s">
        <v>85</v>
      </c>
      <c r="F59" t="s">
        <v>85</v>
      </c>
      <c r="H59" s="23">
        <v>30036</v>
      </c>
      <c r="I59" t="s">
        <v>669</v>
      </c>
      <c r="J59" t="s">
        <v>670</v>
      </c>
      <c r="K59" t="s">
        <v>87</v>
      </c>
      <c r="M59" t="s">
        <v>88</v>
      </c>
      <c r="N59">
        <v>10240015</v>
      </c>
      <c r="O59" t="s">
        <v>25</v>
      </c>
      <c r="P59" s="23">
        <v>45912</v>
      </c>
      <c r="Q59" t="s">
        <v>89</v>
      </c>
      <c r="R59" s="23">
        <v>37432</v>
      </c>
      <c r="S59" s="23">
        <v>44860</v>
      </c>
      <c r="T59" t="s">
        <v>662</v>
      </c>
      <c r="U59">
        <v>1343</v>
      </c>
      <c r="X59">
        <v>13</v>
      </c>
      <c r="Y59" t="s">
        <v>91</v>
      </c>
      <c r="AC59" t="s">
        <v>92</v>
      </c>
      <c r="AD59" t="s">
        <v>997</v>
      </c>
      <c r="AE59">
        <v>24400</v>
      </c>
      <c r="AF59" t="s">
        <v>998</v>
      </c>
      <c r="AJ59">
        <v>649532510</v>
      </c>
      <c r="AK59" t="s">
        <v>999</v>
      </c>
      <c r="AL59">
        <v>0</v>
      </c>
      <c r="AM59">
        <v>0</v>
      </c>
      <c r="AO59" s="23">
        <v>45912</v>
      </c>
    </row>
    <row r="60" spans="1:41" x14ac:dyDescent="0.25">
      <c r="A60">
        <v>1727305</v>
      </c>
      <c r="B60" t="s">
        <v>1000</v>
      </c>
      <c r="C60" t="s">
        <v>191</v>
      </c>
      <c r="D60">
        <v>248510</v>
      </c>
      <c r="E60" t="s">
        <v>680</v>
      </c>
      <c r="H60" s="23">
        <v>42614</v>
      </c>
      <c r="I60" t="s">
        <v>113</v>
      </c>
      <c r="J60">
        <v>-10</v>
      </c>
      <c r="K60" t="s">
        <v>87</v>
      </c>
      <c r="M60" t="s">
        <v>88</v>
      </c>
      <c r="N60">
        <v>10240020</v>
      </c>
      <c r="O60" t="s">
        <v>27</v>
      </c>
      <c r="P60" s="23">
        <v>45925</v>
      </c>
      <c r="Q60" t="s">
        <v>89</v>
      </c>
      <c r="R60" s="23">
        <v>45925</v>
      </c>
      <c r="T60" t="s">
        <v>90</v>
      </c>
      <c r="U60">
        <v>500</v>
      </c>
      <c r="X60">
        <v>5</v>
      </c>
      <c r="Y60" t="s">
        <v>91</v>
      </c>
      <c r="AC60" t="s">
        <v>92</v>
      </c>
      <c r="AD60" t="s">
        <v>1001</v>
      </c>
      <c r="AE60">
        <v>24460</v>
      </c>
      <c r="AF60" t="s">
        <v>1002</v>
      </c>
      <c r="AJ60">
        <v>668771037</v>
      </c>
      <c r="AK60" t="s">
        <v>1003</v>
      </c>
      <c r="AL60">
        <v>0</v>
      </c>
      <c r="AM60">
        <v>0</v>
      </c>
      <c r="AO60" s="23">
        <v>45925</v>
      </c>
    </row>
    <row r="61" spans="1:41" x14ac:dyDescent="0.25">
      <c r="A61">
        <v>1724926</v>
      </c>
      <c r="B61" t="s">
        <v>1005</v>
      </c>
      <c r="C61" t="s">
        <v>1006</v>
      </c>
      <c r="D61">
        <v>248493</v>
      </c>
      <c r="E61" t="s">
        <v>97</v>
      </c>
      <c r="H61" s="23">
        <v>43014</v>
      </c>
      <c r="I61" t="s">
        <v>97</v>
      </c>
      <c r="J61">
        <v>-9</v>
      </c>
      <c r="K61" t="s">
        <v>114</v>
      </c>
      <c r="M61" t="s">
        <v>88</v>
      </c>
      <c r="N61">
        <v>10240007</v>
      </c>
      <c r="O61" t="s">
        <v>22</v>
      </c>
      <c r="P61" s="23">
        <v>45924</v>
      </c>
      <c r="Q61" t="s">
        <v>89</v>
      </c>
      <c r="R61" s="23">
        <v>45924</v>
      </c>
      <c r="T61" t="s">
        <v>90</v>
      </c>
      <c r="U61">
        <v>500</v>
      </c>
      <c r="X61">
        <v>5</v>
      </c>
      <c r="Y61" t="s">
        <v>91</v>
      </c>
      <c r="AC61" t="s">
        <v>92</v>
      </c>
      <c r="AD61" t="s">
        <v>1007</v>
      </c>
      <c r="AE61">
        <v>24120</v>
      </c>
      <c r="AF61" t="s">
        <v>1008</v>
      </c>
      <c r="AK61" t="s">
        <v>1009</v>
      </c>
      <c r="AL61">
        <v>0</v>
      </c>
      <c r="AM61">
        <v>0</v>
      </c>
      <c r="AO61" s="23">
        <v>45924</v>
      </c>
    </row>
    <row r="62" spans="1:41" x14ac:dyDescent="0.25">
      <c r="A62">
        <v>1714880</v>
      </c>
      <c r="B62" t="s">
        <v>1010</v>
      </c>
      <c r="C62" t="s">
        <v>1011</v>
      </c>
      <c r="D62">
        <v>248456</v>
      </c>
      <c r="E62" t="s">
        <v>680</v>
      </c>
      <c r="H62" s="23">
        <v>41764</v>
      </c>
      <c r="I62" t="s">
        <v>86</v>
      </c>
      <c r="J62">
        <v>-12</v>
      </c>
      <c r="K62" t="s">
        <v>114</v>
      </c>
      <c r="M62" t="s">
        <v>88</v>
      </c>
      <c r="N62">
        <v>10240020</v>
      </c>
      <c r="O62" t="s">
        <v>27</v>
      </c>
      <c r="P62" s="23">
        <v>45914</v>
      </c>
      <c r="Q62" t="s">
        <v>89</v>
      </c>
      <c r="R62" s="23">
        <v>45914</v>
      </c>
      <c r="T62" t="s">
        <v>90</v>
      </c>
      <c r="U62">
        <v>500</v>
      </c>
      <c r="X62">
        <v>5</v>
      </c>
      <c r="Y62" t="s">
        <v>91</v>
      </c>
      <c r="AC62" t="s">
        <v>92</v>
      </c>
      <c r="AD62" t="s">
        <v>287</v>
      </c>
      <c r="AE62">
        <v>24750</v>
      </c>
      <c r="AF62" t="s">
        <v>1012</v>
      </c>
      <c r="AJ62">
        <v>658150455</v>
      </c>
      <c r="AK62" t="s">
        <v>1013</v>
      </c>
      <c r="AL62">
        <v>0</v>
      </c>
      <c r="AM62">
        <v>0</v>
      </c>
      <c r="AO62" s="23">
        <v>45914</v>
      </c>
    </row>
    <row r="63" spans="1:41" x14ac:dyDescent="0.25">
      <c r="A63">
        <v>33661</v>
      </c>
      <c r="B63" t="s">
        <v>1016</v>
      </c>
      <c r="C63" t="s">
        <v>505</v>
      </c>
      <c r="D63">
        <v>9311046</v>
      </c>
      <c r="E63" t="s">
        <v>85</v>
      </c>
      <c r="F63" t="s">
        <v>85</v>
      </c>
      <c r="H63" s="23">
        <v>32311</v>
      </c>
      <c r="I63" t="s">
        <v>39</v>
      </c>
      <c r="J63">
        <v>-40</v>
      </c>
      <c r="K63" t="s">
        <v>87</v>
      </c>
      <c r="M63" t="s">
        <v>88</v>
      </c>
      <c r="N63">
        <v>10240020</v>
      </c>
      <c r="O63" t="s">
        <v>27</v>
      </c>
      <c r="P63" s="23">
        <v>45906</v>
      </c>
      <c r="Q63" t="s">
        <v>89</v>
      </c>
      <c r="R63" s="23">
        <v>37432</v>
      </c>
      <c r="S63" s="23">
        <v>44796</v>
      </c>
      <c r="T63" t="s">
        <v>662</v>
      </c>
      <c r="U63">
        <v>1098</v>
      </c>
      <c r="X63">
        <v>10</v>
      </c>
      <c r="Y63" t="s">
        <v>91</v>
      </c>
      <c r="AB63" s="23">
        <v>45120</v>
      </c>
      <c r="AC63" t="s">
        <v>92</v>
      </c>
      <c r="AD63" t="s">
        <v>1018</v>
      </c>
      <c r="AE63">
        <v>24350</v>
      </c>
      <c r="AF63" t="s">
        <v>1019</v>
      </c>
      <c r="AJ63">
        <v>682515533</v>
      </c>
      <c r="AK63" t="s">
        <v>1020</v>
      </c>
      <c r="AL63">
        <v>0</v>
      </c>
      <c r="AM63">
        <v>0</v>
      </c>
      <c r="AO63" s="23">
        <v>45906</v>
      </c>
    </row>
    <row r="64" spans="1:41" x14ac:dyDescent="0.25">
      <c r="A64">
        <v>1728336</v>
      </c>
      <c r="B64" t="s">
        <v>1021</v>
      </c>
      <c r="C64" t="s">
        <v>371</v>
      </c>
      <c r="D64">
        <v>248519</v>
      </c>
      <c r="E64" t="s">
        <v>97</v>
      </c>
      <c r="H64" s="23">
        <v>42298</v>
      </c>
      <c r="I64" t="s">
        <v>102</v>
      </c>
      <c r="J64">
        <v>-11</v>
      </c>
      <c r="K64" t="s">
        <v>87</v>
      </c>
      <c r="M64" t="s">
        <v>88</v>
      </c>
      <c r="N64">
        <v>10240036</v>
      </c>
      <c r="O64" t="s">
        <v>32</v>
      </c>
      <c r="P64" s="23">
        <v>45926</v>
      </c>
      <c r="Q64" t="s">
        <v>89</v>
      </c>
      <c r="R64" s="23">
        <v>45926</v>
      </c>
      <c r="T64" t="s">
        <v>90</v>
      </c>
      <c r="U64">
        <v>500</v>
      </c>
      <c r="X64">
        <v>5</v>
      </c>
      <c r="Y64" t="s">
        <v>91</v>
      </c>
      <c r="AC64" t="s">
        <v>92</v>
      </c>
      <c r="AD64" t="s">
        <v>1022</v>
      </c>
      <c r="AE64">
        <v>24600</v>
      </c>
      <c r="AF64" t="s">
        <v>1023</v>
      </c>
      <c r="AI64">
        <v>669566896</v>
      </c>
      <c r="AJ64">
        <v>687359572</v>
      </c>
      <c r="AK64" t="s">
        <v>1024</v>
      </c>
      <c r="AL64">
        <v>0</v>
      </c>
      <c r="AM64">
        <v>0</v>
      </c>
      <c r="AO64" s="23">
        <v>45926</v>
      </c>
    </row>
    <row r="65" spans="1:41" x14ac:dyDescent="0.25">
      <c r="A65">
        <v>1717805</v>
      </c>
      <c r="B65" t="s">
        <v>1025</v>
      </c>
      <c r="C65" t="s">
        <v>1026</v>
      </c>
      <c r="D65">
        <v>248462</v>
      </c>
      <c r="E65" t="s">
        <v>97</v>
      </c>
      <c r="H65" s="23">
        <v>43433</v>
      </c>
      <c r="I65" t="s">
        <v>97</v>
      </c>
      <c r="J65">
        <v>-9</v>
      </c>
      <c r="K65" t="s">
        <v>87</v>
      </c>
      <c r="M65" t="s">
        <v>88</v>
      </c>
      <c r="N65">
        <v>10240007</v>
      </c>
      <c r="O65" t="s">
        <v>22</v>
      </c>
      <c r="P65" s="23">
        <v>45917</v>
      </c>
      <c r="Q65" t="s">
        <v>89</v>
      </c>
      <c r="R65" s="23">
        <v>45917</v>
      </c>
      <c r="T65" t="s">
        <v>90</v>
      </c>
      <c r="U65">
        <v>500</v>
      </c>
      <c r="X65">
        <v>5</v>
      </c>
      <c r="Y65" t="s">
        <v>91</v>
      </c>
      <c r="AC65" t="s">
        <v>92</v>
      </c>
      <c r="AD65" t="s">
        <v>509</v>
      </c>
      <c r="AE65">
        <v>19520</v>
      </c>
      <c r="AF65" t="s">
        <v>1027</v>
      </c>
      <c r="AK65" t="s">
        <v>1028</v>
      </c>
      <c r="AL65">
        <v>0</v>
      </c>
      <c r="AM65">
        <v>0</v>
      </c>
      <c r="AO65" s="23">
        <v>45917</v>
      </c>
    </row>
    <row r="66" spans="1:41" x14ac:dyDescent="0.25">
      <c r="A66">
        <v>35203</v>
      </c>
      <c r="B66" t="s">
        <v>1025</v>
      </c>
      <c r="C66" t="s">
        <v>911</v>
      </c>
      <c r="D66">
        <v>24528</v>
      </c>
      <c r="E66" t="s">
        <v>97</v>
      </c>
      <c r="F66" t="s">
        <v>97</v>
      </c>
      <c r="H66" s="23">
        <v>17711</v>
      </c>
      <c r="I66" t="s">
        <v>665</v>
      </c>
      <c r="J66" t="s">
        <v>666</v>
      </c>
      <c r="K66" t="s">
        <v>87</v>
      </c>
      <c r="M66" t="s">
        <v>88</v>
      </c>
      <c r="N66">
        <v>10240020</v>
      </c>
      <c r="O66" t="s">
        <v>27</v>
      </c>
      <c r="P66" s="23">
        <v>45909</v>
      </c>
      <c r="Q66" t="s">
        <v>89</v>
      </c>
      <c r="R66" s="23">
        <v>37432</v>
      </c>
      <c r="S66" s="23">
        <v>45483</v>
      </c>
      <c r="T66" t="s">
        <v>662</v>
      </c>
      <c r="U66">
        <v>500</v>
      </c>
      <c r="X66">
        <v>5</v>
      </c>
      <c r="Y66" t="s">
        <v>91</v>
      </c>
      <c r="AC66" t="s">
        <v>92</v>
      </c>
      <c r="AD66" t="s">
        <v>1029</v>
      </c>
      <c r="AE66">
        <v>24330</v>
      </c>
      <c r="AF66" t="s">
        <v>1030</v>
      </c>
      <c r="AI66">
        <v>553042372</v>
      </c>
      <c r="AJ66">
        <v>674127935</v>
      </c>
      <c r="AK66" t="s">
        <v>1031</v>
      </c>
      <c r="AL66">
        <v>0</v>
      </c>
      <c r="AM66">
        <v>0</v>
      </c>
      <c r="AO66" s="23">
        <v>45909</v>
      </c>
    </row>
    <row r="67" spans="1:41" x14ac:dyDescent="0.25">
      <c r="A67">
        <v>1243110</v>
      </c>
      <c r="B67" t="s">
        <v>1032</v>
      </c>
      <c r="C67" t="s">
        <v>1033</v>
      </c>
      <c r="D67">
        <v>247171</v>
      </c>
      <c r="E67" t="s">
        <v>85</v>
      </c>
      <c r="F67" t="s">
        <v>85</v>
      </c>
      <c r="H67" s="23">
        <v>29146</v>
      </c>
      <c r="I67" t="s">
        <v>660</v>
      </c>
      <c r="J67" t="s">
        <v>661</v>
      </c>
      <c r="K67" t="s">
        <v>87</v>
      </c>
      <c r="M67" t="s">
        <v>88</v>
      </c>
      <c r="N67">
        <v>10240036</v>
      </c>
      <c r="O67" t="s">
        <v>32</v>
      </c>
      <c r="P67" s="23">
        <v>45912</v>
      </c>
      <c r="Q67" t="s">
        <v>89</v>
      </c>
      <c r="R67" s="23">
        <v>43411</v>
      </c>
      <c r="S67" s="23">
        <v>44884</v>
      </c>
      <c r="T67" t="s">
        <v>662</v>
      </c>
      <c r="U67">
        <v>761</v>
      </c>
      <c r="X67">
        <v>7</v>
      </c>
      <c r="Y67" t="s">
        <v>91</v>
      </c>
      <c r="AB67" s="23">
        <v>45474</v>
      </c>
      <c r="AC67" t="s">
        <v>92</v>
      </c>
      <c r="AD67" t="s">
        <v>322</v>
      </c>
      <c r="AE67">
        <v>24600</v>
      </c>
      <c r="AF67" t="s">
        <v>1034</v>
      </c>
      <c r="AJ67">
        <v>636378650</v>
      </c>
      <c r="AK67" t="s">
        <v>262</v>
      </c>
      <c r="AL67">
        <v>0</v>
      </c>
      <c r="AM67">
        <v>0</v>
      </c>
      <c r="AO67" s="23">
        <v>45912</v>
      </c>
    </row>
    <row r="68" spans="1:41" x14ac:dyDescent="0.25">
      <c r="A68">
        <v>1656392</v>
      </c>
      <c r="B68" t="s">
        <v>1037</v>
      </c>
      <c r="C68" t="s">
        <v>766</v>
      </c>
      <c r="D68">
        <v>248303</v>
      </c>
      <c r="E68" t="s">
        <v>85</v>
      </c>
      <c r="F68" t="s">
        <v>85</v>
      </c>
      <c r="H68" s="23">
        <v>22637</v>
      </c>
      <c r="I68" t="s">
        <v>663</v>
      </c>
      <c r="J68" t="s">
        <v>664</v>
      </c>
      <c r="K68" t="s">
        <v>87</v>
      </c>
      <c r="M68" t="s">
        <v>88</v>
      </c>
      <c r="N68">
        <v>10240030</v>
      </c>
      <c r="O68" t="s">
        <v>30</v>
      </c>
      <c r="P68" s="23">
        <v>45914</v>
      </c>
      <c r="Q68" t="s">
        <v>89</v>
      </c>
      <c r="R68" s="23">
        <v>45602</v>
      </c>
      <c r="S68" s="23">
        <v>45600</v>
      </c>
      <c r="T68" t="s">
        <v>662</v>
      </c>
      <c r="U68">
        <v>500</v>
      </c>
      <c r="X68">
        <v>5</v>
      </c>
      <c r="Y68" t="s">
        <v>91</v>
      </c>
      <c r="AC68" t="s">
        <v>92</v>
      </c>
      <c r="AD68" t="s">
        <v>1038</v>
      </c>
      <c r="AE68">
        <v>24210</v>
      </c>
      <c r="AF68" t="s">
        <v>1039</v>
      </c>
      <c r="AJ68" t="s">
        <v>1040</v>
      </c>
      <c r="AK68" t="s">
        <v>1041</v>
      </c>
      <c r="AL68">
        <v>1</v>
      </c>
      <c r="AM68">
        <v>1</v>
      </c>
      <c r="AO68" s="23">
        <v>45914</v>
      </c>
    </row>
    <row r="69" spans="1:41" x14ac:dyDescent="0.25">
      <c r="A69">
        <v>1652003</v>
      </c>
      <c r="B69" t="s">
        <v>1042</v>
      </c>
      <c r="C69" t="s">
        <v>1043</v>
      </c>
      <c r="D69">
        <v>248280</v>
      </c>
      <c r="E69" t="s">
        <v>97</v>
      </c>
      <c r="F69" t="s">
        <v>97</v>
      </c>
      <c r="H69" s="23">
        <v>23119</v>
      </c>
      <c r="I69" t="s">
        <v>663</v>
      </c>
      <c r="J69" t="s">
        <v>664</v>
      </c>
      <c r="K69" t="s">
        <v>87</v>
      </c>
      <c r="M69" t="s">
        <v>88</v>
      </c>
      <c r="N69">
        <v>10240020</v>
      </c>
      <c r="O69" t="s">
        <v>27</v>
      </c>
      <c r="P69" s="23">
        <v>45906</v>
      </c>
      <c r="Q69" t="s">
        <v>89</v>
      </c>
      <c r="R69" s="23">
        <v>45587</v>
      </c>
      <c r="S69" s="23">
        <v>45593</v>
      </c>
      <c r="T69" t="s">
        <v>662</v>
      </c>
      <c r="U69">
        <v>500</v>
      </c>
      <c r="X69">
        <v>5</v>
      </c>
      <c r="Y69" t="s">
        <v>91</v>
      </c>
      <c r="AC69" t="s">
        <v>92</v>
      </c>
      <c r="AD69" t="s">
        <v>101</v>
      </c>
      <c r="AE69">
        <v>24000</v>
      </c>
      <c r="AF69" t="s">
        <v>1044</v>
      </c>
      <c r="AJ69">
        <v>677423314</v>
      </c>
      <c r="AK69" t="s">
        <v>1045</v>
      </c>
      <c r="AL69">
        <v>0</v>
      </c>
      <c r="AM69">
        <v>0</v>
      </c>
      <c r="AO69" s="23">
        <v>45906</v>
      </c>
    </row>
    <row r="70" spans="1:41" x14ac:dyDescent="0.25">
      <c r="A70">
        <v>483517</v>
      </c>
      <c r="B70" t="s">
        <v>1046</v>
      </c>
      <c r="C70" t="s">
        <v>735</v>
      </c>
      <c r="D70">
        <v>244861</v>
      </c>
      <c r="E70" t="s">
        <v>85</v>
      </c>
      <c r="F70" t="s">
        <v>85</v>
      </c>
      <c r="H70" s="23">
        <v>21206</v>
      </c>
      <c r="I70" t="s">
        <v>667</v>
      </c>
      <c r="J70" t="s">
        <v>668</v>
      </c>
      <c r="K70" t="s">
        <v>87</v>
      </c>
      <c r="M70" t="s">
        <v>88</v>
      </c>
      <c r="N70">
        <v>10240015</v>
      </c>
      <c r="O70" t="s">
        <v>25</v>
      </c>
      <c r="P70" s="23">
        <v>45912</v>
      </c>
      <c r="Q70" t="s">
        <v>89</v>
      </c>
      <c r="R70" s="23">
        <v>38617</v>
      </c>
      <c r="S70" s="23">
        <v>44817</v>
      </c>
      <c r="T70" t="s">
        <v>662</v>
      </c>
      <c r="U70">
        <v>895</v>
      </c>
      <c r="X70">
        <v>8</v>
      </c>
      <c r="Y70" t="s">
        <v>91</v>
      </c>
      <c r="AC70" t="s">
        <v>92</v>
      </c>
      <c r="AD70" t="s">
        <v>335</v>
      </c>
      <c r="AE70">
        <v>24400</v>
      </c>
      <c r="AF70" t="s">
        <v>1047</v>
      </c>
      <c r="AH70" t="s">
        <v>1048</v>
      </c>
      <c r="AI70">
        <v>553811774</v>
      </c>
      <c r="AJ70">
        <v>670203076</v>
      </c>
      <c r="AK70" t="s">
        <v>1049</v>
      </c>
      <c r="AL70">
        <v>0</v>
      </c>
      <c r="AM70">
        <v>0</v>
      </c>
      <c r="AO70" s="23">
        <v>45912</v>
      </c>
    </row>
    <row r="71" spans="1:41" x14ac:dyDescent="0.25">
      <c r="A71">
        <v>1478604</v>
      </c>
      <c r="B71" t="s">
        <v>1050</v>
      </c>
      <c r="C71" t="s">
        <v>1051</v>
      </c>
      <c r="D71">
        <v>247827</v>
      </c>
      <c r="E71" t="s">
        <v>97</v>
      </c>
      <c r="F71" t="s">
        <v>97</v>
      </c>
      <c r="H71" s="23">
        <v>17692</v>
      </c>
      <c r="I71" t="s">
        <v>665</v>
      </c>
      <c r="J71" t="s">
        <v>666</v>
      </c>
      <c r="K71" t="s">
        <v>114</v>
      </c>
      <c r="M71" t="s">
        <v>88</v>
      </c>
      <c r="N71">
        <v>10240020</v>
      </c>
      <c r="O71" t="s">
        <v>27</v>
      </c>
      <c r="P71" s="23">
        <v>45917</v>
      </c>
      <c r="Q71" t="s">
        <v>89</v>
      </c>
      <c r="R71" s="23">
        <v>45003</v>
      </c>
      <c r="S71" s="23">
        <v>45911</v>
      </c>
      <c r="T71" t="s">
        <v>100</v>
      </c>
      <c r="U71">
        <v>500</v>
      </c>
      <c r="X71">
        <v>5</v>
      </c>
      <c r="Y71" t="s">
        <v>91</v>
      </c>
      <c r="AC71" t="s">
        <v>92</v>
      </c>
      <c r="AD71" t="s">
        <v>167</v>
      </c>
      <c r="AE71">
        <v>24660</v>
      </c>
      <c r="AF71" t="s">
        <v>1052</v>
      </c>
      <c r="AI71">
        <v>553061716</v>
      </c>
      <c r="AJ71">
        <v>618575147</v>
      </c>
      <c r="AK71" t="s">
        <v>1053</v>
      </c>
      <c r="AL71">
        <v>1</v>
      </c>
      <c r="AM71">
        <v>0</v>
      </c>
      <c r="AO71" s="23">
        <v>45917</v>
      </c>
    </row>
    <row r="72" spans="1:41" x14ac:dyDescent="0.25">
      <c r="A72">
        <v>1478603</v>
      </c>
      <c r="B72" t="s">
        <v>1050</v>
      </c>
      <c r="C72" t="s">
        <v>430</v>
      </c>
      <c r="D72">
        <v>247826</v>
      </c>
      <c r="E72" t="s">
        <v>97</v>
      </c>
      <c r="F72" t="s">
        <v>97</v>
      </c>
      <c r="H72" s="23">
        <v>16825</v>
      </c>
      <c r="I72" t="s">
        <v>665</v>
      </c>
      <c r="J72" t="s">
        <v>666</v>
      </c>
      <c r="K72" t="s">
        <v>87</v>
      </c>
      <c r="M72" t="s">
        <v>88</v>
      </c>
      <c r="N72">
        <v>10240020</v>
      </c>
      <c r="O72" t="s">
        <v>27</v>
      </c>
      <c r="P72" s="23">
        <v>45917</v>
      </c>
      <c r="Q72" t="s">
        <v>89</v>
      </c>
      <c r="R72" s="23">
        <v>45003</v>
      </c>
      <c r="S72" s="23">
        <v>45911</v>
      </c>
      <c r="T72" t="s">
        <v>100</v>
      </c>
      <c r="U72">
        <v>500</v>
      </c>
      <c r="X72">
        <v>5</v>
      </c>
      <c r="Y72" t="s">
        <v>91</v>
      </c>
      <c r="AC72" t="s">
        <v>92</v>
      </c>
      <c r="AD72" t="s">
        <v>167</v>
      </c>
      <c r="AE72">
        <v>24660</v>
      </c>
      <c r="AF72" t="s">
        <v>1052</v>
      </c>
      <c r="AI72">
        <v>553061716</v>
      </c>
      <c r="AJ72">
        <v>618575147</v>
      </c>
      <c r="AK72" t="s">
        <v>1053</v>
      </c>
      <c r="AL72">
        <v>1</v>
      </c>
      <c r="AM72">
        <v>0</v>
      </c>
      <c r="AO72" s="23">
        <v>45917</v>
      </c>
    </row>
    <row r="73" spans="1:41" x14ac:dyDescent="0.25">
      <c r="A73">
        <v>1350733</v>
      </c>
      <c r="B73" t="s">
        <v>181</v>
      </c>
      <c r="C73" t="s">
        <v>182</v>
      </c>
      <c r="D73">
        <v>247485</v>
      </c>
      <c r="E73" t="s">
        <v>97</v>
      </c>
      <c r="F73" t="s">
        <v>97</v>
      </c>
      <c r="H73" s="23">
        <v>40901</v>
      </c>
      <c r="I73" t="s">
        <v>141</v>
      </c>
      <c r="J73">
        <v>-15</v>
      </c>
      <c r="K73" t="s">
        <v>114</v>
      </c>
      <c r="M73" t="s">
        <v>88</v>
      </c>
      <c r="N73">
        <v>10240020</v>
      </c>
      <c r="O73" t="s">
        <v>27</v>
      </c>
      <c r="P73" s="23">
        <v>45924</v>
      </c>
      <c r="Q73" t="s">
        <v>89</v>
      </c>
      <c r="R73" s="23">
        <v>44465</v>
      </c>
      <c r="T73" t="s">
        <v>90</v>
      </c>
      <c r="U73">
        <v>500</v>
      </c>
      <c r="X73">
        <v>5</v>
      </c>
      <c r="Y73" t="s">
        <v>91</v>
      </c>
      <c r="AC73" t="s">
        <v>92</v>
      </c>
      <c r="AD73" t="s">
        <v>101</v>
      </c>
      <c r="AE73">
        <v>24000</v>
      </c>
      <c r="AF73" t="s">
        <v>183</v>
      </c>
      <c r="AJ73">
        <v>625992817</v>
      </c>
      <c r="AK73" t="s">
        <v>184</v>
      </c>
      <c r="AL73">
        <v>1</v>
      </c>
      <c r="AM73">
        <v>0</v>
      </c>
      <c r="AO73" s="23">
        <v>45924</v>
      </c>
    </row>
    <row r="74" spans="1:41" x14ac:dyDescent="0.25">
      <c r="A74">
        <v>1432975</v>
      </c>
      <c r="B74" t="s">
        <v>185</v>
      </c>
      <c r="C74" t="s">
        <v>186</v>
      </c>
      <c r="D74">
        <v>247651</v>
      </c>
      <c r="E74" t="s">
        <v>85</v>
      </c>
      <c r="F74" t="s">
        <v>85</v>
      </c>
      <c r="H74" s="23">
        <v>40080</v>
      </c>
      <c r="I74" t="s">
        <v>227</v>
      </c>
      <c r="J74">
        <v>-17</v>
      </c>
      <c r="K74" t="s">
        <v>114</v>
      </c>
      <c r="M74" t="s">
        <v>88</v>
      </c>
      <c r="N74">
        <v>10240005</v>
      </c>
      <c r="O74" t="s">
        <v>14</v>
      </c>
      <c r="P74" s="23">
        <v>45905</v>
      </c>
      <c r="Q74" t="s">
        <v>89</v>
      </c>
      <c r="R74" s="23">
        <v>44827</v>
      </c>
      <c r="T74" t="s">
        <v>90</v>
      </c>
      <c r="U74">
        <v>581</v>
      </c>
      <c r="X74">
        <v>5</v>
      </c>
      <c r="Y74" t="s">
        <v>91</v>
      </c>
      <c r="AC74" t="s">
        <v>92</v>
      </c>
      <c r="AD74" t="s">
        <v>187</v>
      </c>
      <c r="AE74">
        <v>24460</v>
      </c>
      <c r="AF74" t="s">
        <v>188</v>
      </c>
      <c r="AH74" t="s">
        <v>189</v>
      </c>
      <c r="AJ74" t="s">
        <v>1054</v>
      </c>
      <c r="AK74" t="s">
        <v>1055</v>
      </c>
      <c r="AL74">
        <v>0</v>
      </c>
      <c r="AM74">
        <v>0</v>
      </c>
      <c r="AO74" s="23">
        <v>45905</v>
      </c>
    </row>
    <row r="75" spans="1:41" x14ac:dyDescent="0.25">
      <c r="A75">
        <v>1651490</v>
      </c>
      <c r="B75" t="s">
        <v>1056</v>
      </c>
      <c r="C75" t="s">
        <v>147</v>
      </c>
      <c r="D75">
        <v>7649946</v>
      </c>
      <c r="E75" t="s">
        <v>97</v>
      </c>
      <c r="F75" t="s">
        <v>97</v>
      </c>
      <c r="H75" s="23">
        <v>40874</v>
      </c>
      <c r="I75" t="s">
        <v>141</v>
      </c>
      <c r="J75">
        <v>-15</v>
      </c>
      <c r="K75" t="s">
        <v>87</v>
      </c>
      <c r="M75" t="s">
        <v>88</v>
      </c>
      <c r="N75">
        <v>10240026</v>
      </c>
      <c r="O75" t="s">
        <v>122</v>
      </c>
      <c r="P75" s="23">
        <v>45924</v>
      </c>
      <c r="Q75" t="s">
        <v>89</v>
      </c>
      <c r="R75" s="23">
        <v>45586</v>
      </c>
      <c r="T75" t="s">
        <v>90</v>
      </c>
      <c r="U75">
        <v>500</v>
      </c>
      <c r="X75">
        <v>5</v>
      </c>
      <c r="Y75" t="s">
        <v>91</v>
      </c>
      <c r="AC75" t="s">
        <v>92</v>
      </c>
      <c r="AD75" t="s">
        <v>449</v>
      </c>
      <c r="AE75">
        <v>33220</v>
      </c>
      <c r="AF75" t="s">
        <v>1057</v>
      </c>
      <c r="AJ75">
        <v>663051977</v>
      </c>
      <c r="AK75" t="s">
        <v>1058</v>
      </c>
      <c r="AL75">
        <v>1</v>
      </c>
      <c r="AM75">
        <v>0</v>
      </c>
      <c r="AO75" s="23">
        <v>45924</v>
      </c>
    </row>
    <row r="76" spans="1:41" x14ac:dyDescent="0.25">
      <c r="A76">
        <v>40295</v>
      </c>
      <c r="B76" t="s">
        <v>1060</v>
      </c>
      <c r="C76" t="s">
        <v>1061</v>
      </c>
      <c r="D76">
        <v>26602</v>
      </c>
      <c r="E76" t="s">
        <v>85</v>
      </c>
      <c r="F76" t="s">
        <v>85</v>
      </c>
      <c r="H76" s="23">
        <v>23255</v>
      </c>
      <c r="I76" t="s">
        <v>663</v>
      </c>
      <c r="J76" t="s">
        <v>664</v>
      </c>
      <c r="K76" t="s">
        <v>87</v>
      </c>
      <c r="M76" t="s">
        <v>88</v>
      </c>
      <c r="N76">
        <v>10240002</v>
      </c>
      <c r="O76" t="s">
        <v>19</v>
      </c>
      <c r="P76" s="23">
        <v>45877</v>
      </c>
      <c r="Q76" t="s">
        <v>89</v>
      </c>
      <c r="R76" s="23">
        <v>37432</v>
      </c>
      <c r="S76" s="23">
        <v>45517</v>
      </c>
      <c r="T76" t="s">
        <v>662</v>
      </c>
      <c r="U76">
        <v>1089</v>
      </c>
      <c r="X76">
        <v>10</v>
      </c>
      <c r="Y76" t="s">
        <v>91</v>
      </c>
      <c r="AC76" t="s">
        <v>92</v>
      </c>
      <c r="AD76" t="s">
        <v>1062</v>
      </c>
      <c r="AE76">
        <v>24260</v>
      </c>
      <c r="AF76" t="s">
        <v>1063</v>
      </c>
      <c r="AJ76">
        <v>644817912</v>
      </c>
      <c r="AK76" t="s">
        <v>1064</v>
      </c>
      <c r="AL76">
        <v>0</v>
      </c>
      <c r="AM76">
        <v>0</v>
      </c>
      <c r="AO76" s="23">
        <v>45877</v>
      </c>
    </row>
    <row r="77" spans="1:41" x14ac:dyDescent="0.25">
      <c r="A77">
        <v>1449715</v>
      </c>
      <c r="B77" t="s">
        <v>190</v>
      </c>
      <c r="C77" t="s">
        <v>191</v>
      </c>
      <c r="D77">
        <v>247732</v>
      </c>
      <c r="E77" t="s">
        <v>85</v>
      </c>
      <c r="F77" t="s">
        <v>85</v>
      </c>
      <c r="H77" s="23">
        <v>39897</v>
      </c>
      <c r="I77" t="s">
        <v>227</v>
      </c>
      <c r="J77">
        <v>-17</v>
      </c>
      <c r="K77" t="s">
        <v>87</v>
      </c>
      <c r="M77" t="s">
        <v>88</v>
      </c>
      <c r="N77">
        <v>10240015</v>
      </c>
      <c r="O77" t="s">
        <v>25</v>
      </c>
      <c r="P77" s="23">
        <v>45912</v>
      </c>
      <c r="Q77" t="s">
        <v>89</v>
      </c>
      <c r="R77" s="23">
        <v>44849</v>
      </c>
      <c r="T77" t="s">
        <v>90</v>
      </c>
      <c r="U77">
        <v>803</v>
      </c>
      <c r="X77">
        <v>8</v>
      </c>
      <c r="Y77" t="s">
        <v>91</v>
      </c>
      <c r="AC77" t="s">
        <v>92</v>
      </c>
      <c r="AD77" t="s">
        <v>192</v>
      </c>
      <c r="AE77">
        <v>24400</v>
      </c>
      <c r="AF77" t="s">
        <v>193</v>
      </c>
      <c r="AJ77" t="s">
        <v>194</v>
      </c>
      <c r="AK77" t="s">
        <v>195</v>
      </c>
      <c r="AL77">
        <v>0</v>
      </c>
      <c r="AM77">
        <v>0</v>
      </c>
      <c r="AO77" s="23">
        <v>45912</v>
      </c>
    </row>
    <row r="78" spans="1:41" x14ac:dyDescent="0.25">
      <c r="A78">
        <v>40443</v>
      </c>
      <c r="B78" t="s">
        <v>1065</v>
      </c>
      <c r="C78" t="s">
        <v>421</v>
      </c>
      <c r="D78">
        <v>859452</v>
      </c>
      <c r="E78" t="s">
        <v>85</v>
      </c>
      <c r="F78" t="s">
        <v>85</v>
      </c>
      <c r="H78" s="23">
        <v>29385</v>
      </c>
      <c r="I78" t="s">
        <v>660</v>
      </c>
      <c r="J78" t="s">
        <v>661</v>
      </c>
      <c r="K78" t="s">
        <v>87</v>
      </c>
      <c r="M78" t="s">
        <v>88</v>
      </c>
      <c r="N78">
        <v>10240020</v>
      </c>
      <c r="O78" t="s">
        <v>27</v>
      </c>
      <c r="P78" s="23">
        <v>45926</v>
      </c>
      <c r="Q78" t="s">
        <v>89</v>
      </c>
      <c r="R78" s="23">
        <v>37432</v>
      </c>
      <c r="S78" s="23">
        <v>45926</v>
      </c>
      <c r="T78" t="s">
        <v>100</v>
      </c>
      <c r="U78">
        <v>1287</v>
      </c>
      <c r="X78">
        <v>12</v>
      </c>
      <c r="Y78" t="s">
        <v>91</v>
      </c>
      <c r="AC78" t="s">
        <v>92</v>
      </c>
      <c r="AD78" t="s">
        <v>599</v>
      </c>
      <c r="AE78">
        <v>24290</v>
      </c>
      <c r="AF78" t="s">
        <v>1066</v>
      </c>
      <c r="AJ78">
        <v>679706125</v>
      </c>
      <c r="AK78" t="s">
        <v>1067</v>
      </c>
      <c r="AL78">
        <v>0</v>
      </c>
      <c r="AM78">
        <v>0</v>
      </c>
      <c r="AO78" s="23">
        <v>45926</v>
      </c>
    </row>
    <row r="79" spans="1:41" x14ac:dyDescent="0.25">
      <c r="A79">
        <v>1731551</v>
      </c>
      <c r="B79" t="s">
        <v>1068</v>
      </c>
      <c r="C79" t="s">
        <v>821</v>
      </c>
      <c r="D79">
        <v>248528</v>
      </c>
      <c r="E79" t="s">
        <v>97</v>
      </c>
      <c r="H79" s="23">
        <v>22789</v>
      </c>
      <c r="I79" t="s">
        <v>663</v>
      </c>
      <c r="J79" t="s">
        <v>664</v>
      </c>
      <c r="K79" t="s">
        <v>87</v>
      </c>
      <c r="M79" t="s">
        <v>88</v>
      </c>
      <c r="N79">
        <v>10240002</v>
      </c>
      <c r="O79" t="s">
        <v>19</v>
      </c>
      <c r="P79" s="23">
        <v>45931</v>
      </c>
      <c r="Q79" t="s">
        <v>89</v>
      </c>
      <c r="R79" s="23">
        <v>45931</v>
      </c>
      <c r="S79" s="23">
        <v>45929</v>
      </c>
      <c r="T79" t="s">
        <v>100</v>
      </c>
      <c r="U79">
        <v>500</v>
      </c>
      <c r="X79">
        <v>5</v>
      </c>
      <c r="Y79" t="s">
        <v>91</v>
      </c>
      <c r="AC79" t="s">
        <v>92</v>
      </c>
      <c r="AD79" t="s">
        <v>1069</v>
      </c>
      <c r="AE79">
        <v>24440</v>
      </c>
      <c r="AF79" t="s">
        <v>1070</v>
      </c>
      <c r="AJ79">
        <v>615873506</v>
      </c>
      <c r="AK79" t="s">
        <v>1071</v>
      </c>
      <c r="AL79">
        <v>0</v>
      </c>
      <c r="AM79">
        <v>0</v>
      </c>
      <c r="AO79" s="23">
        <v>45931</v>
      </c>
    </row>
    <row r="80" spans="1:41" x14ac:dyDescent="0.25">
      <c r="A80">
        <v>1728375</v>
      </c>
      <c r="B80" t="s">
        <v>1072</v>
      </c>
      <c r="C80" t="s">
        <v>808</v>
      </c>
      <c r="D80">
        <v>248521</v>
      </c>
      <c r="E80" t="s">
        <v>97</v>
      </c>
      <c r="H80" s="23">
        <v>19033</v>
      </c>
      <c r="I80" t="s">
        <v>676</v>
      </c>
      <c r="J80" t="s">
        <v>677</v>
      </c>
      <c r="K80" t="s">
        <v>87</v>
      </c>
      <c r="M80" t="s">
        <v>88</v>
      </c>
      <c r="N80">
        <v>10240007</v>
      </c>
      <c r="O80" t="s">
        <v>22</v>
      </c>
      <c r="P80" s="23">
        <v>45926</v>
      </c>
      <c r="Q80" t="s">
        <v>89</v>
      </c>
      <c r="R80" s="23">
        <v>45926</v>
      </c>
      <c r="S80" s="23">
        <v>45918</v>
      </c>
      <c r="T80" t="s">
        <v>100</v>
      </c>
      <c r="U80">
        <v>500</v>
      </c>
      <c r="X80">
        <v>5</v>
      </c>
      <c r="Y80" t="s">
        <v>91</v>
      </c>
      <c r="AC80" t="s">
        <v>92</v>
      </c>
      <c r="AD80" t="s">
        <v>901</v>
      </c>
      <c r="AE80">
        <v>24290</v>
      </c>
      <c r="AF80" t="s">
        <v>1073</v>
      </c>
      <c r="AK80" t="s">
        <v>1074</v>
      </c>
      <c r="AL80">
        <v>0</v>
      </c>
      <c r="AM80">
        <v>0</v>
      </c>
      <c r="AO80" s="23">
        <v>45926</v>
      </c>
    </row>
    <row r="81" spans="1:41" x14ac:dyDescent="0.25">
      <c r="A81">
        <v>1264263</v>
      </c>
      <c r="B81" t="s">
        <v>1075</v>
      </c>
      <c r="C81" t="s">
        <v>813</v>
      </c>
      <c r="D81">
        <v>247229</v>
      </c>
      <c r="E81" t="s">
        <v>85</v>
      </c>
      <c r="F81" t="s">
        <v>85</v>
      </c>
      <c r="H81" s="23">
        <v>26764</v>
      </c>
      <c r="I81" t="s">
        <v>672</v>
      </c>
      <c r="J81" t="s">
        <v>673</v>
      </c>
      <c r="K81" t="s">
        <v>87</v>
      </c>
      <c r="M81" t="s">
        <v>88</v>
      </c>
      <c r="N81">
        <v>10240005</v>
      </c>
      <c r="O81" t="s">
        <v>14</v>
      </c>
      <c r="P81" s="23">
        <v>45878</v>
      </c>
      <c r="Q81" t="s">
        <v>89</v>
      </c>
      <c r="R81" s="23">
        <v>43711</v>
      </c>
      <c r="S81" s="23">
        <v>45154</v>
      </c>
      <c r="T81" t="s">
        <v>662</v>
      </c>
      <c r="U81">
        <v>527</v>
      </c>
      <c r="X81">
        <v>5</v>
      </c>
      <c r="Y81" t="s">
        <v>91</v>
      </c>
      <c r="AC81" t="s">
        <v>92</v>
      </c>
      <c r="AD81" t="s">
        <v>201</v>
      </c>
      <c r="AE81">
        <v>24420</v>
      </c>
      <c r="AF81" t="s">
        <v>1076</v>
      </c>
      <c r="AJ81" t="s">
        <v>1077</v>
      </c>
      <c r="AK81" t="s">
        <v>282</v>
      </c>
      <c r="AL81">
        <v>0</v>
      </c>
      <c r="AM81">
        <v>0</v>
      </c>
      <c r="AO81" s="23">
        <v>45878</v>
      </c>
    </row>
    <row r="82" spans="1:41" x14ac:dyDescent="0.25">
      <c r="A82">
        <v>1518524</v>
      </c>
      <c r="B82" t="s">
        <v>1079</v>
      </c>
      <c r="C82" t="s">
        <v>765</v>
      </c>
      <c r="D82">
        <v>247881</v>
      </c>
      <c r="E82" t="s">
        <v>85</v>
      </c>
      <c r="F82" t="s">
        <v>85</v>
      </c>
      <c r="H82" s="23">
        <v>22406</v>
      </c>
      <c r="I82" t="s">
        <v>663</v>
      </c>
      <c r="J82" t="s">
        <v>664</v>
      </c>
      <c r="K82" t="s">
        <v>87</v>
      </c>
      <c r="M82" t="s">
        <v>88</v>
      </c>
      <c r="N82">
        <v>10240014</v>
      </c>
      <c r="O82" t="s">
        <v>24</v>
      </c>
      <c r="P82" s="23">
        <v>45915</v>
      </c>
      <c r="Q82" t="s">
        <v>89</v>
      </c>
      <c r="R82" s="23">
        <v>45191</v>
      </c>
      <c r="S82" s="23">
        <v>45182</v>
      </c>
      <c r="T82" t="s">
        <v>662</v>
      </c>
      <c r="U82">
        <v>565</v>
      </c>
      <c r="X82">
        <v>5</v>
      </c>
      <c r="Y82" t="s">
        <v>91</v>
      </c>
      <c r="AC82" t="s">
        <v>92</v>
      </c>
      <c r="AD82" t="s">
        <v>1080</v>
      </c>
      <c r="AE82">
        <v>24200</v>
      </c>
      <c r="AF82" t="s">
        <v>1081</v>
      </c>
      <c r="AJ82">
        <v>771278462</v>
      </c>
      <c r="AK82" t="s">
        <v>1082</v>
      </c>
      <c r="AL82">
        <v>1</v>
      </c>
      <c r="AM82">
        <v>0</v>
      </c>
      <c r="AO82" s="23">
        <v>45915</v>
      </c>
    </row>
    <row r="83" spans="1:41" x14ac:dyDescent="0.25">
      <c r="A83">
        <v>468147</v>
      </c>
      <c r="B83" t="s">
        <v>1083</v>
      </c>
      <c r="C83" t="s">
        <v>1043</v>
      </c>
      <c r="D83">
        <v>8013871</v>
      </c>
      <c r="E83" t="s">
        <v>97</v>
      </c>
      <c r="F83" t="s">
        <v>97</v>
      </c>
      <c r="H83" s="23">
        <v>19145</v>
      </c>
      <c r="I83" t="s">
        <v>676</v>
      </c>
      <c r="J83" t="s">
        <v>677</v>
      </c>
      <c r="K83" t="s">
        <v>87</v>
      </c>
      <c r="M83" t="s">
        <v>88</v>
      </c>
      <c r="N83">
        <v>10240001</v>
      </c>
      <c r="O83" t="s">
        <v>18</v>
      </c>
      <c r="P83" s="23">
        <v>45916</v>
      </c>
      <c r="Q83" t="s">
        <v>89</v>
      </c>
      <c r="R83" s="23">
        <v>38425</v>
      </c>
      <c r="S83" s="23">
        <v>45188</v>
      </c>
      <c r="T83" t="s">
        <v>662</v>
      </c>
      <c r="U83">
        <v>642</v>
      </c>
      <c r="X83">
        <v>6</v>
      </c>
      <c r="Y83" t="s">
        <v>91</v>
      </c>
      <c r="AC83" t="s">
        <v>92</v>
      </c>
      <c r="AD83" t="s">
        <v>231</v>
      </c>
      <c r="AE83">
        <v>24100</v>
      </c>
      <c r="AF83" t="s">
        <v>1084</v>
      </c>
      <c r="AI83">
        <v>322781106</v>
      </c>
      <c r="AJ83">
        <v>623938181</v>
      </c>
      <c r="AK83" t="s">
        <v>1085</v>
      </c>
      <c r="AL83">
        <v>0</v>
      </c>
      <c r="AM83">
        <v>0</v>
      </c>
      <c r="AO83" s="23">
        <v>45916</v>
      </c>
    </row>
    <row r="84" spans="1:41" x14ac:dyDescent="0.25">
      <c r="A84">
        <v>1725666</v>
      </c>
      <c r="B84" t="s">
        <v>1086</v>
      </c>
      <c r="C84" t="s">
        <v>995</v>
      </c>
      <c r="D84">
        <v>248499</v>
      </c>
      <c r="E84" t="s">
        <v>97</v>
      </c>
      <c r="H84" s="23">
        <v>20363</v>
      </c>
      <c r="I84" t="s">
        <v>676</v>
      </c>
      <c r="J84" t="s">
        <v>677</v>
      </c>
      <c r="K84" t="s">
        <v>114</v>
      </c>
      <c r="M84" t="s">
        <v>88</v>
      </c>
      <c r="N84">
        <v>10240020</v>
      </c>
      <c r="O84" t="s">
        <v>27</v>
      </c>
      <c r="P84" s="23">
        <v>45924</v>
      </c>
      <c r="Q84" t="s">
        <v>89</v>
      </c>
      <c r="R84" s="23">
        <v>45924</v>
      </c>
      <c r="S84" s="23">
        <v>45923</v>
      </c>
      <c r="T84" t="s">
        <v>100</v>
      </c>
      <c r="U84">
        <v>500</v>
      </c>
      <c r="X84">
        <v>5</v>
      </c>
      <c r="Y84" t="s">
        <v>91</v>
      </c>
      <c r="AC84" t="s">
        <v>92</v>
      </c>
      <c r="AD84" t="s">
        <v>131</v>
      </c>
      <c r="AE84">
        <v>24750</v>
      </c>
      <c r="AF84" t="s">
        <v>1087</v>
      </c>
      <c r="AJ84">
        <v>662750110</v>
      </c>
      <c r="AK84" t="s">
        <v>150</v>
      </c>
      <c r="AL84">
        <v>0</v>
      </c>
      <c r="AM84">
        <v>0</v>
      </c>
      <c r="AO84" s="23">
        <v>45924</v>
      </c>
    </row>
    <row r="85" spans="1:41" x14ac:dyDescent="0.25">
      <c r="A85">
        <v>1470152</v>
      </c>
      <c r="B85" t="s">
        <v>1088</v>
      </c>
      <c r="C85" t="s">
        <v>1089</v>
      </c>
      <c r="D85">
        <v>6410572</v>
      </c>
      <c r="E85" t="s">
        <v>97</v>
      </c>
      <c r="F85" t="s">
        <v>97</v>
      </c>
      <c r="H85" s="23">
        <v>19909</v>
      </c>
      <c r="I85" t="s">
        <v>676</v>
      </c>
      <c r="J85" t="s">
        <v>677</v>
      </c>
      <c r="K85" t="s">
        <v>114</v>
      </c>
      <c r="M85" t="s">
        <v>88</v>
      </c>
      <c r="N85">
        <v>10240039</v>
      </c>
      <c r="O85" t="s">
        <v>444</v>
      </c>
      <c r="P85" s="23">
        <v>45868</v>
      </c>
      <c r="Q85" t="s">
        <v>89</v>
      </c>
      <c r="R85" s="23">
        <v>44943</v>
      </c>
      <c r="S85" s="23">
        <v>45488</v>
      </c>
      <c r="T85" t="s">
        <v>662</v>
      </c>
      <c r="U85">
        <v>500</v>
      </c>
      <c r="X85">
        <v>5</v>
      </c>
      <c r="Y85" t="s">
        <v>91</v>
      </c>
      <c r="AC85" t="s">
        <v>92</v>
      </c>
      <c r="AD85" t="s">
        <v>1090</v>
      </c>
      <c r="AE85">
        <v>64200</v>
      </c>
      <c r="AF85" t="s">
        <v>1091</v>
      </c>
      <c r="AK85" t="s">
        <v>1092</v>
      </c>
      <c r="AL85">
        <v>1</v>
      </c>
      <c r="AM85">
        <v>0</v>
      </c>
      <c r="AO85" s="23">
        <v>45868</v>
      </c>
    </row>
    <row r="86" spans="1:41" x14ac:dyDescent="0.25">
      <c r="A86">
        <v>1608542</v>
      </c>
      <c r="B86" t="s">
        <v>1093</v>
      </c>
      <c r="C86" t="s">
        <v>1094</v>
      </c>
      <c r="D86">
        <v>248135</v>
      </c>
      <c r="E86" t="s">
        <v>97</v>
      </c>
      <c r="F86" t="s">
        <v>97</v>
      </c>
      <c r="H86" s="23">
        <v>18825</v>
      </c>
      <c r="I86" t="s">
        <v>676</v>
      </c>
      <c r="J86" t="s">
        <v>677</v>
      </c>
      <c r="K86" t="s">
        <v>114</v>
      </c>
      <c r="M86" t="s">
        <v>88</v>
      </c>
      <c r="N86">
        <v>10240005</v>
      </c>
      <c r="O86" t="s">
        <v>14</v>
      </c>
      <c r="P86" s="23">
        <v>45931</v>
      </c>
      <c r="Q86" t="s">
        <v>89</v>
      </c>
      <c r="R86" s="23">
        <v>45546</v>
      </c>
      <c r="T86" t="s">
        <v>495</v>
      </c>
      <c r="U86">
        <v>500</v>
      </c>
      <c r="X86">
        <v>5</v>
      </c>
      <c r="Y86" t="s">
        <v>91</v>
      </c>
      <c r="AC86" t="s">
        <v>92</v>
      </c>
      <c r="AD86" t="s">
        <v>153</v>
      </c>
      <c r="AE86">
        <v>24750</v>
      </c>
      <c r="AF86" t="s">
        <v>1095</v>
      </c>
      <c r="AI86" t="s">
        <v>1096</v>
      </c>
      <c r="AK86" t="s">
        <v>282</v>
      </c>
      <c r="AL86">
        <v>0</v>
      </c>
      <c r="AM86">
        <v>0</v>
      </c>
      <c r="AO86" s="23">
        <v>45931</v>
      </c>
    </row>
    <row r="87" spans="1:41" x14ac:dyDescent="0.25">
      <c r="A87">
        <v>1230583</v>
      </c>
      <c r="B87" t="s">
        <v>1097</v>
      </c>
      <c r="C87" t="s">
        <v>886</v>
      </c>
      <c r="D87">
        <v>247124</v>
      </c>
      <c r="E87" t="s">
        <v>85</v>
      </c>
      <c r="F87" t="s">
        <v>85</v>
      </c>
      <c r="H87" s="23">
        <v>27010</v>
      </c>
      <c r="I87" t="s">
        <v>672</v>
      </c>
      <c r="J87" t="s">
        <v>673</v>
      </c>
      <c r="K87" t="s">
        <v>87</v>
      </c>
      <c r="M87" t="s">
        <v>88</v>
      </c>
      <c r="N87">
        <v>10240007</v>
      </c>
      <c r="O87" t="s">
        <v>22</v>
      </c>
      <c r="P87" s="23">
        <v>45883</v>
      </c>
      <c r="Q87" t="s">
        <v>89</v>
      </c>
      <c r="R87" s="23">
        <v>43376</v>
      </c>
      <c r="S87" s="23">
        <v>45534</v>
      </c>
      <c r="T87" t="s">
        <v>662</v>
      </c>
      <c r="U87">
        <v>973</v>
      </c>
      <c r="X87">
        <v>9</v>
      </c>
      <c r="Y87" t="s">
        <v>91</v>
      </c>
      <c r="AC87" t="s">
        <v>92</v>
      </c>
      <c r="AD87" t="s">
        <v>1100</v>
      </c>
      <c r="AE87">
        <v>19310</v>
      </c>
      <c r="AF87" t="s">
        <v>1098</v>
      </c>
      <c r="AH87" t="s">
        <v>1099</v>
      </c>
      <c r="AJ87">
        <v>619140816</v>
      </c>
      <c r="AK87" t="s">
        <v>1101</v>
      </c>
      <c r="AL87">
        <v>1</v>
      </c>
      <c r="AM87">
        <v>0</v>
      </c>
      <c r="AO87" s="23">
        <v>45883</v>
      </c>
    </row>
    <row r="88" spans="1:41" x14ac:dyDescent="0.25">
      <c r="A88">
        <v>1544752</v>
      </c>
      <c r="B88" t="s">
        <v>1103</v>
      </c>
      <c r="C88" t="s">
        <v>1104</v>
      </c>
      <c r="D88">
        <v>248021</v>
      </c>
      <c r="E88" t="s">
        <v>97</v>
      </c>
      <c r="F88" t="s">
        <v>97</v>
      </c>
      <c r="H88" s="23">
        <v>27611</v>
      </c>
      <c r="I88" t="s">
        <v>672</v>
      </c>
      <c r="J88" t="s">
        <v>673</v>
      </c>
      <c r="K88" t="s">
        <v>114</v>
      </c>
      <c r="M88" t="s">
        <v>88</v>
      </c>
      <c r="N88">
        <v>10240002</v>
      </c>
      <c r="O88" t="s">
        <v>19</v>
      </c>
      <c r="P88" s="23">
        <v>45919</v>
      </c>
      <c r="Q88" t="s">
        <v>89</v>
      </c>
      <c r="R88" s="23">
        <v>45239</v>
      </c>
      <c r="S88" s="23">
        <v>45889</v>
      </c>
      <c r="T88" t="s">
        <v>100</v>
      </c>
      <c r="U88">
        <v>500</v>
      </c>
      <c r="X88">
        <v>5</v>
      </c>
      <c r="Y88" t="s">
        <v>91</v>
      </c>
      <c r="AC88" t="s">
        <v>92</v>
      </c>
      <c r="AD88" t="s">
        <v>1105</v>
      </c>
      <c r="AE88">
        <v>24150</v>
      </c>
      <c r="AF88" t="s">
        <v>1106</v>
      </c>
      <c r="AH88" t="s">
        <v>1107</v>
      </c>
      <c r="AJ88">
        <v>650012745</v>
      </c>
      <c r="AK88" t="s">
        <v>1108</v>
      </c>
      <c r="AL88">
        <v>0</v>
      </c>
      <c r="AM88">
        <v>0</v>
      </c>
      <c r="AO88" s="23">
        <v>45919</v>
      </c>
    </row>
    <row r="89" spans="1:41" x14ac:dyDescent="0.25">
      <c r="A89">
        <v>1727336</v>
      </c>
      <c r="B89" t="s">
        <v>1109</v>
      </c>
      <c r="C89" t="s">
        <v>1110</v>
      </c>
      <c r="D89">
        <v>248514</v>
      </c>
      <c r="E89" t="s">
        <v>680</v>
      </c>
      <c r="H89" s="23">
        <v>41153</v>
      </c>
      <c r="I89" t="s">
        <v>99</v>
      </c>
      <c r="J89">
        <v>-14</v>
      </c>
      <c r="K89" t="s">
        <v>87</v>
      </c>
      <c r="M89" t="s">
        <v>88</v>
      </c>
      <c r="N89">
        <v>10240020</v>
      </c>
      <c r="O89" t="s">
        <v>27</v>
      </c>
      <c r="P89" s="23">
        <v>45925</v>
      </c>
      <c r="Q89" t="s">
        <v>89</v>
      </c>
      <c r="R89" s="23">
        <v>45925</v>
      </c>
      <c r="T89" t="s">
        <v>90</v>
      </c>
      <c r="U89">
        <v>500</v>
      </c>
      <c r="X89">
        <v>5</v>
      </c>
      <c r="Y89" t="s">
        <v>91</v>
      </c>
      <c r="AC89" t="s">
        <v>92</v>
      </c>
      <c r="AD89" t="s">
        <v>817</v>
      </c>
      <c r="AE89">
        <v>24430</v>
      </c>
      <c r="AF89" t="s">
        <v>1111</v>
      </c>
      <c r="AJ89">
        <v>662645257</v>
      </c>
      <c r="AK89" t="s">
        <v>1112</v>
      </c>
      <c r="AL89">
        <v>0</v>
      </c>
      <c r="AM89">
        <v>0</v>
      </c>
      <c r="AO89" s="23">
        <v>45925</v>
      </c>
    </row>
    <row r="90" spans="1:41" x14ac:dyDescent="0.25">
      <c r="A90">
        <v>1604464</v>
      </c>
      <c r="B90" t="s">
        <v>1113</v>
      </c>
      <c r="C90" t="s">
        <v>145</v>
      </c>
      <c r="D90">
        <v>248129</v>
      </c>
      <c r="E90" t="s">
        <v>97</v>
      </c>
      <c r="F90" t="s">
        <v>97</v>
      </c>
      <c r="H90" s="23">
        <v>27875</v>
      </c>
      <c r="I90" t="s">
        <v>660</v>
      </c>
      <c r="J90" t="s">
        <v>661</v>
      </c>
      <c r="K90" t="s">
        <v>87</v>
      </c>
      <c r="M90" t="s">
        <v>88</v>
      </c>
      <c r="N90">
        <v>10240007</v>
      </c>
      <c r="O90" t="s">
        <v>22</v>
      </c>
      <c r="P90" s="23">
        <v>45905</v>
      </c>
      <c r="Q90" t="s">
        <v>89</v>
      </c>
      <c r="R90" s="23">
        <v>45543</v>
      </c>
      <c r="S90" s="23">
        <v>45532</v>
      </c>
      <c r="T90" t="s">
        <v>662</v>
      </c>
      <c r="U90">
        <v>500</v>
      </c>
      <c r="X90">
        <v>5</v>
      </c>
      <c r="Y90" t="s">
        <v>91</v>
      </c>
      <c r="AC90" t="s">
        <v>92</v>
      </c>
      <c r="AD90" t="s">
        <v>1114</v>
      </c>
      <c r="AE90">
        <v>19310</v>
      </c>
      <c r="AF90" t="s">
        <v>1115</v>
      </c>
      <c r="AJ90">
        <v>629964732</v>
      </c>
      <c r="AK90" t="s">
        <v>1116</v>
      </c>
      <c r="AL90">
        <v>1</v>
      </c>
      <c r="AM90">
        <v>0</v>
      </c>
      <c r="AO90" s="23">
        <v>45905</v>
      </c>
    </row>
    <row r="91" spans="1:41" x14ac:dyDescent="0.25">
      <c r="A91">
        <v>1198669</v>
      </c>
      <c r="B91" t="s">
        <v>1117</v>
      </c>
      <c r="C91" t="s">
        <v>865</v>
      </c>
      <c r="D91">
        <v>247041</v>
      </c>
      <c r="E91" t="s">
        <v>85</v>
      </c>
      <c r="F91" t="s">
        <v>85</v>
      </c>
      <c r="H91" s="23">
        <v>27384</v>
      </c>
      <c r="I91" t="s">
        <v>672</v>
      </c>
      <c r="J91" t="s">
        <v>673</v>
      </c>
      <c r="K91" t="s">
        <v>87</v>
      </c>
      <c r="M91" t="s">
        <v>88</v>
      </c>
      <c r="N91">
        <v>10240001</v>
      </c>
      <c r="O91" t="s">
        <v>18</v>
      </c>
      <c r="P91" s="23">
        <v>45911</v>
      </c>
      <c r="Q91" t="s">
        <v>89</v>
      </c>
      <c r="R91" s="23">
        <v>43072</v>
      </c>
      <c r="S91" s="23">
        <v>45882</v>
      </c>
      <c r="T91" t="s">
        <v>100</v>
      </c>
      <c r="U91">
        <v>837</v>
      </c>
      <c r="X91">
        <v>8</v>
      </c>
      <c r="Y91" t="s">
        <v>91</v>
      </c>
      <c r="AC91" t="s">
        <v>92</v>
      </c>
      <c r="AD91" t="s">
        <v>228</v>
      </c>
      <c r="AE91">
        <v>24520</v>
      </c>
      <c r="AF91" t="s">
        <v>1118</v>
      </c>
      <c r="AI91">
        <v>553245645</v>
      </c>
      <c r="AJ91">
        <v>640050783</v>
      </c>
      <c r="AK91" t="s">
        <v>1119</v>
      </c>
      <c r="AL91">
        <v>1</v>
      </c>
      <c r="AM91">
        <v>0</v>
      </c>
      <c r="AO91" s="23">
        <v>45911</v>
      </c>
    </row>
    <row r="92" spans="1:41" x14ac:dyDescent="0.25">
      <c r="A92">
        <v>1727318</v>
      </c>
      <c r="B92" t="s">
        <v>1121</v>
      </c>
      <c r="C92" t="s">
        <v>497</v>
      </c>
      <c r="D92">
        <v>248511</v>
      </c>
      <c r="E92" t="s">
        <v>680</v>
      </c>
      <c r="H92" s="23">
        <v>42359</v>
      </c>
      <c r="I92" t="s">
        <v>102</v>
      </c>
      <c r="J92">
        <v>-11</v>
      </c>
      <c r="K92" t="s">
        <v>87</v>
      </c>
      <c r="M92" t="s">
        <v>88</v>
      </c>
      <c r="N92">
        <v>10240020</v>
      </c>
      <c r="O92" t="s">
        <v>27</v>
      </c>
      <c r="P92" s="23">
        <v>45925</v>
      </c>
      <c r="Q92" t="s">
        <v>89</v>
      </c>
      <c r="R92" s="23">
        <v>45925</v>
      </c>
      <c r="T92" t="s">
        <v>90</v>
      </c>
      <c r="U92">
        <v>500</v>
      </c>
      <c r="X92">
        <v>5</v>
      </c>
      <c r="Y92" t="s">
        <v>91</v>
      </c>
      <c r="AC92" t="s">
        <v>92</v>
      </c>
      <c r="AD92" t="s">
        <v>276</v>
      </c>
      <c r="AE92">
        <v>24460</v>
      </c>
      <c r="AF92" t="s">
        <v>1122</v>
      </c>
      <c r="AJ92">
        <v>685563107</v>
      </c>
      <c r="AK92" t="s">
        <v>150</v>
      </c>
      <c r="AL92">
        <v>0</v>
      </c>
      <c r="AM92">
        <v>0</v>
      </c>
      <c r="AO92" s="23">
        <v>45925</v>
      </c>
    </row>
    <row r="93" spans="1:41" x14ac:dyDescent="0.25">
      <c r="A93">
        <v>1456563</v>
      </c>
      <c r="B93" t="s">
        <v>199</v>
      </c>
      <c r="C93" t="s">
        <v>200</v>
      </c>
      <c r="D93">
        <v>247760</v>
      </c>
      <c r="E93" t="s">
        <v>97</v>
      </c>
      <c r="F93" t="s">
        <v>97</v>
      </c>
      <c r="H93" s="23">
        <v>41194</v>
      </c>
      <c r="I93" t="s">
        <v>99</v>
      </c>
      <c r="J93">
        <v>-14</v>
      </c>
      <c r="K93" t="s">
        <v>114</v>
      </c>
      <c r="M93" t="s">
        <v>88</v>
      </c>
      <c r="N93">
        <v>10240005</v>
      </c>
      <c r="O93" t="s">
        <v>14</v>
      </c>
      <c r="P93" s="23">
        <v>45925</v>
      </c>
      <c r="Q93" t="s">
        <v>89</v>
      </c>
      <c r="R93" s="23">
        <v>44869</v>
      </c>
      <c r="T93" t="s">
        <v>90</v>
      </c>
      <c r="U93">
        <v>500</v>
      </c>
      <c r="X93">
        <v>5</v>
      </c>
      <c r="Y93" t="s">
        <v>91</v>
      </c>
      <c r="AC93" t="s">
        <v>92</v>
      </c>
      <c r="AD93" t="s">
        <v>201</v>
      </c>
      <c r="AE93">
        <v>24420</v>
      </c>
      <c r="AF93" t="s">
        <v>202</v>
      </c>
      <c r="AI93">
        <v>621448072</v>
      </c>
      <c r="AJ93">
        <v>685670481</v>
      </c>
      <c r="AK93" t="s">
        <v>203</v>
      </c>
      <c r="AL93">
        <v>1</v>
      </c>
      <c r="AM93">
        <v>0</v>
      </c>
      <c r="AO93" s="23">
        <v>45925</v>
      </c>
    </row>
    <row r="94" spans="1:41" x14ac:dyDescent="0.25">
      <c r="A94">
        <v>1636245</v>
      </c>
      <c r="B94" t="s">
        <v>199</v>
      </c>
      <c r="C94" t="s">
        <v>204</v>
      </c>
      <c r="D94">
        <v>248226</v>
      </c>
      <c r="E94" t="s">
        <v>97</v>
      </c>
      <c r="F94" t="s">
        <v>97</v>
      </c>
      <c r="H94" s="23">
        <v>41194</v>
      </c>
      <c r="I94" t="s">
        <v>99</v>
      </c>
      <c r="J94">
        <v>-14</v>
      </c>
      <c r="K94" t="s">
        <v>114</v>
      </c>
      <c r="M94" t="s">
        <v>88</v>
      </c>
      <c r="N94">
        <v>10240005</v>
      </c>
      <c r="O94" t="s">
        <v>14</v>
      </c>
      <c r="P94" s="23">
        <v>45925</v>
      </c>
      <c r="Q94" t="s">
        <v>89</v>
      </c>
      <c r="R94" s="23">
        <v>45567</v>
      </c>
      <c r="T94" t="s">
        <v>90</v>
      </c>
      <c r="U94">
        <v>500</v>
      </c>
      <c r="X94">
        <v>5</v>
      </c>
      <c r="Y94" t="s">
        <v>91</v>
      </c>
      <c r="AC94" t="s">
        <v>92</v>
      </c>
      <c r="AD94" t="s">
        <v>205</v>
      </c>
      <c r="AE94">
        <v>24420</v>
      </c>
      <c r="AF94" t="s">
        <v>206</v>
      </c>
      <c r="AI94" t="s">
        <v>207</v>
      </c>
      <c r="AJ94" t="s">
        <v>208</v>
      </c>
      <c r="AK94" t="s">
        <v>203</v>
      </c>
      <c r="AL94">
        <v>0</v>
      </c>
      <c r="AM94">
        <v>0</v>
      </c>
      <c r="AO94" s="23">
        <v>45925</v>
      </c>
    </row>
    <row r="95" spans="1:41" x14ac:dyDescent="0.25">
      <c r="A95">
        <v>47651</v>
      </c>
      <c r="B95" t="s">
        <v>1124</v>
      </c>
      <c r="C95" t="s">
        <v>782</v>
      </c>
      <c r="D95">
        <v>241417</v>
      </c>
      <c r="E95" t="s">
        <v>85</v>
      </c>
      <c r="F95" t="s">
        <v>85</v>
      </c>
      <c r="H95" s="23">
        <v>23562</v>
      </c>
      <c r="I95" t="s">
        <v>663</v>
      </c>
      <c r="J95" t="s">
        <v>664</v>
      </c>
      <c r="K95" t="s">
        <v>87</v>
      </c>
      <c r="M95" t="s">
        <v>88</v>
      </c>
      <c r="N95">
        <v>10240030</v>
      </c>
      <c r="O95" t="s">
        <v>30</v>
      </c>
      <c r="P95" s="23">
        <v>45914</v>
      </c>
      <c r="Q95" t="s">
        <v>89</v>
      </c>
      <c r="R95" s="23">
        <v>37432</v>
      </c>
      <c r="S95" s="23">
        <v>44826</v>
      </c>
      <c r="T95" t="s">
        <v>662</v>
      </c>
      <c r="U95">
        <v>1187</v>
      </c>
      <c r="X95">
        <v>11</v>
      </c>
      <c r="Y95" t="s">
        <v>91</v>
      </c>
      <c r="AB95" s="23">
        <v>43362</v>
      </c>
      <c r="AC95" t="s">
        <v>92</v>
      </c>
      <c r="AD95" t="s">
        <v>1125</v>
      </c>
      <c r="AE95">
        <v>24290</v>
      </c>
      <c r="AF95" t="s">
        <v>1126</v>
      </c>
      <c r="AJ95">
        <v>616058182</v>
      </c>
      <c r="AK95" t="s">
        <v>1127</v>
      </c>
      <c r="AL95">
        <v>1</v>
      </c>
      <c r="AM95">
        <v>1</v>
      </c>
      <c r="AO95" s="23">
        <v>45914</v>
      </c>
    </row>
    <row r="96" spans="1:41" x14ac:dyDescent="0.25">
      <c r="A96">
        <v>1621040</v>
      </c>
      <c r="B96" t="s">
        <v>209</v>
      </c>
      <c r="C96" t="s">
        <v>210</v>
      </c>
      <c r="D96">
        <v>248172</v>
      </c>
      <c r="E96" t="s">
        <v>97</v>
      </c>
      <c r="F96" t="s">
        <v>97</v>
      </c>
      <c r="H96" s="23">
        <v>40940</v>
      </c>
      <c r="I96" t="s">
        <v>99</v>
      </c>
      <c r="J96">
        <v>-14</v>
      </c>
      <c r="K96" t="s">
        <v>87</v>
      </c>
      <c r="M96" t="s">
        <v>88</v>
      </c>
      <c r="N96">
        <v>10240018</v>
      </c>
      <c r="O96" t="s">
        <v>26</v>
      </c>
      <c r="P96" s="23">
        <v>45919</v>
      </c>
      <c r="Q96" t="s">
        <v>89</v>
      </c>
      <c r="R96" s="23">
        <v>45555</v>
      </c>
      <c r="T96" t="s">
        <v>90</v>
      </c>
      <c r="U96">
        <v>500</v>
      </c>
      <c r="X96">
        <v>5</v>
      </c>
      <c r="Y96" t="s">
        <v>91</v>
      </c>
      <c r="AC96" t="s">
        <v>92</v>
      </c>
      <c r="AD96" t="s">
        <v>115</v>
      </c>
      <c r="AE96">
        <v>24120</v>
      </c>
      <c r="AF96" t="s">
        <v>211</v>
      </c>
      <c r="AJ96">
        <v>603045034</v>
      </c>
      <c r="AK96" t="s">
        <v>212</v>
      </c>
      <c r="AL96">
        <v>0</v>
      </c>
      <c r="AM96">
        <v>0</v>
      </c>
      <c r="AO96" s="23">
        <v>45919</v>
      </c>
    </row>
    <row r="97" spans="1:41" x14ac:dyDescent="0.25">
      <c r="A97">
        <v>1726546</v>
      </c>
      <c r="B97" t="s">
        <v>1128</v>
      </c>
      <c r="C97" t="s">
        <v>1129</v>
      </c>
      <c r="D97">
        <v>248506</v>
      </c>
      <c r="E97" t="s">
        <v>97</v>
      </c>
      <c r="H97" s="23">
        <v>42263</v>
      </c>
      <c r="I97" t="s">
        <v>102</v>
      </c>
      <c r="J97">
        <v>-11</v>
      </c>
      <c r="K97" t="s">
        <v>87</v>
      </c>
      <c r="M97" t="s">
        <v>88</v>
      </c>
      <c r="N97">
        <v>10240001</v>
      </c>
      <c r="O97" t="s">
        <v>18</v>
      </c>
      <c r="P97" s="23">
        <v>45925</v>
      </c>
      <c r="Q97" t="s">
        <v>89</v>
      </c>
      <c r="R97" s="23">
        <v>45925</v>
      </c>
      <c r="T97" t="s">
        <v>90</v>
      </c>
      <c r="U97">
        <v>500</v>
      </c>
      <c r="X97">
        <v>5</v>
      </c>
      <c r="Y97" t="s">
        <v>91</v>
      </c>
      <c r="AC97" t="s">
        <v>92</v>
      </c>
      <c r="AD97" t="s">
        <v>126</v>
      </c>
      <c r="AE97">
        <v>24130</v>
      </c>
      <c r="AF97" t="s">
        <v>1130</v>
      </c>
      <c r="AJ97">
        <v>617748604</v>
      </c>
      <c r="AK97" t="s">
        <v>1131</v>
      </c>
      <c r="AL97">
        <v>0</v>
      </c>
      <c r="AM97">
        <v>0</v>
      </c>
      <c r="AO97" s="23">
        <v>45925</v>
      </c>
    </row>
    <row r="98" spans="1:41" x14ac:dyDescent="0.25">
      <c r="A98">
        <v>1622032</v>
      </c>
      <c r="B98" t="s">
        <v>213</v>
      </c>
      <c r="C98" t="s">
        <v>214</v>
      </c>
      <c r="D98">
        <v>248182</v>
      </c>
      <c r="E98" t="s">
        <v>97</v>
      </c>
      <c r="F98" t="s">
        <v>97</v>
      </c>
      <c r="H98" s="23">
        <v>41683</v>
      </c>
      <c r="I98" t="s">
        <v>86</v>
      </c>
      <c r="J98">
        <v>-12</v>
      </c>
      <c r="K98" t="s">
        <v>87</v>
      </c>
      <c r="M98" t="s">
        <v>88</v>
      </c>
      <c r="N98">
        <v>10240020</v>
      </c>
      <c r="O98" t="s">
        <v>27</v>
      </c>
      <c r="P98" s="23">
        <v>45914</v>
      </c>
      <c r="Q98" t="s">
        <v>89</v>
      </c>
      <c r="R98" s="23">
        <v>45556</v>
      </c>
      <c r="T98" t="s">
        <v>90</v>
      </c>
      <c r="U98">
        <v>500</v>
      </c>
      <c r="X98">
        <v>5</v>
      </c>
      <c r="Y98" t="s">
        <v>91</v>
      </c>
      <c r="AC98" t="s">
        <v>92</v>
      </c>
      <c r="AD98" t="s">
        <v>215</v>
      </c>
      <c r="AE98">
        <v>24000</v>
      </c>
      <c r="AF98" t="s">
        <v>216</v>
      </c>
      <c r="AJ98">
        <v>683896299</v>
      </c>
      <c r="AK98" t="s">
        <v>217</v>
      </c>
      <c r="AL98">
        <v>1</v>
      </c>
      <c r="AM98">
        <v>0</v>
      </c>
      <c r="AO98" s="23">
        <v>45914</v>
      </c>
    </row>
    <row r="99" spans="1:41" x14ac:dyDescent="0.25">
      <c r="A99">
        <v>1479922</v>
      </c>
      <c r="B99" t="s">
        <v>1132</v>
      </c>
      <c r="C99" t="s">
        <v>760</v>
      </c>
      <c r="D99">
        <v>247829</v>
      </c>
      <c r="E99" t="s">
        <v>97</v>
      </c>
      <c r="F99" t="s">
        <v>97</v>
      </c>
      <c r="H99" s="23">
        <v>23105</v>
      </c>
      <c r="I99" t="s">
        <v>663</v>
      </c>
      <c r="J99" t="s">
        <v>664</v>
      </c>
      <c r="K99" t="s">
        <v>114</v>
      </c>
      <c r="M99" t="s">
        <v>88</v>
      </c>
      <c r="N99">
        <v>10240020</v>
      </c>
      <c r="O99" t="s">
        <v>27</v>
      </c>
      <c r="P99" s="23">
        <v>45917</v>
      </c>
      <c r="Q99" t="s">
        <v>89</v>
      </c>
      <c r="R99" s="23">
        <v>45008</v>
      </c>
      <c r="S99" s="23">
        <v>44992</v>
      </c>
      <c r="T99" t="s">
        <v>662</v>
      </c>
      <c r="U99">
        <v>500</v>
      </c>
      <c r="X99">
        <v>5</v>
      </c>
      <c r="Y99" t="s">
        <v>91</v>
      </c>
      <c r="AC99" t="s">
        <v>92</v>
      </c>
      <c r="AD99" t="s">
        <v>1029</v>
      </c>
      <c r="AE99">
        <v>24330</v>
      </c>
      <c r="AF99" t="s">
        <v>1133</v>
      </c>
      <c r="AH99" t="s">
        <v>1134</v>
      </c>
      <c r="AI99">
        <v>553075856</v>
      </c>
      <c r="AJ99">
        <v>671806383</v>
      </c>
      <c r="AK99" t="s">
        <v>1135</v>
      </c>
      <c r="AL99">
        <v>1</v>
      </c>
      <c r="AM99">
        <v>0</v>
      </c>
      <c r="AO99" s="23">
        <v>45917</v>
      </c>
    </row>
    <row r="100" spans="1:41" x14ac:dyDescent="0.25">
      <c r="A100">
        <v>1679287</v>
      </c>
      <c r="B100" t="s">
        <v>1136</v>
      </c>
      <c r="C100" t="s">
        <v>975</v>
      </c>
      <c r="D100">
        <v>248397</v>
      </c>
      <c r="E100" t="s">
        <v>85</v>
      </c>
      <c r="F100" t="s">
        <v>97</v>
      </c>
      <c r="H100" s="23">
        <v>20014</v>
      </c>
      <c r="I100" t="s">
        <v>676</v>
      </c>
      <c r="J100" t="s">
        <v>677</v>
      </c>
      <c r="K100" t="s">
        <v>87</v>
      </c>
      <c r="M100" t="s">
        <v>88</v>
      </c>
      <c r="N100">
        <v>10240015</v>
      </c>
      <c r="O100" t="s">
        <v>25</v>
      </c>
      <c r="P100" s="23">
        <v>45913</v>
      </c>
      <c r="Q100" t="s">
        <v>89</v>
      </c>
      <c r="R100" s="23">
        <v>45705</v>
      </c>
      <c r="S100" s="23">
        <v>45698</v>
      </c>
      <c r="T100" t="s">
        <v>662</v>
      </c>
      <c r="U100">
        <v>500</v>
      </c>
      <c r="X100">
        <v>5</v>
      </c>
      <c r="Y100" t="s">
        <v>91</v>
      </c>
      <c r="AC100" t="s">
        <v>92</v>
      </c>
      <c r="AD100" t="s">
        <v>1137</v>
      </c>
      <c r="AE100">
        <v>33660</v>
      </c>
      <c r="AF100" t="s">
        <v>1138</v>
      </c>
      <c r="AH100" t="s">
        <v>1139</v>
      </c>
      <c r="AJ100" t="s">
        <v>1140</v>
      </c>
      <c r="AK100" t="s">
        <v>1141</v>
      </c>
      <c r="AL100">
        <v>0</v>
      </c>
      <c r="AM100">
        <v>0</v>
      </c>
      <c r="AO100" s="23">
        <v>45913</v>
      </c>
    </row>
    <row r="101" spans="1:41" x14ac:dyDescent="0.25">
      <c r="A101">
        <v>1713326</v>
      </c>
      <c r="B101" t="s">
        <v>1143</v>
      </c>
      <c r="C101" t="s">
        <v>1144</v>
      </c>
      <c r="D101">
        <v>248450</v>
      </c>
      <c r="E101" t="s">
        <v>97</v>
      </c>
      <c r="H101" s="23">
        <v>42359</v>
      </c>
      <c r="I101" t="s">
        <v>102</v>
      </c>
      <c r="J101">
        <v>-11</v>
      </c>
      <c r="K101" t="s">
        <v>87</v>
      </c>
      <c r="M101" t="s">
        <v>88</v>
      </c>
      <c r="N101">
        <v>10240005</v>
      </c>
      <c r="O101" t="s">
        <v>14</v>
      </c>
      <c r="P101" s="23">
        <v>45912</v>
      </c>
      <c r="Q101" t="s">
        <v>89</v>
      </c>
      <c r="R101" s="23">
        <v>45912</v>
      </c>
      <c r="T101" t="s">
        <v>90</v>
      </c>
      <c r="U101">
        <v>500</v>
      </c>
      <c r="X101">
        <v>5</v>
      </c>
      <c r="Y101" t="s">
        <v>91</v>
      </c>
      <c r="AC101" t="s">
        <v>92</v>
      </c>
      <c r="AD101" t="s">
        <v>450</v>
      </c>
      <c r="AE101">
        <v>24750</v>
      </c>
      <c r="AF101" t="s">
        <v>1145</v>
      </c>
      <c r="AI101" t="s">
        <v>1146</v>
      </c>
      <c r="AJ101" t="s">
        <v>1147</v>
      </c>
      <c r="AK101" t="s">
        <v>1148</v>
      </c>
      <c r="AL101">
        <v>1</v>
      </c>
      <c r="AM101">
        <v>1</v>
      </c>
      <c r="AO101" s="23">
        <v>45912</v>
      </c>
    </row>
    <row r="102" spans="1:41" x14ac:dyDescent="0.25">
      <c r="A102">
        <v>1717929</v>
      </c>
      <c r="B102" t="s">
        <v>1149</v>
      </c>
      <c r="C102" t="s">
        <v>761</v>
      </c>
      <c r="D102">
        <v>248464</v>
      </c>
      <c r="E102" t="s">
        <v>97</v>
      </c>
      <c r="H102" s="23">
        <v>27562</v>
      </c>
      <c r="I102" t="s">
        <v>672</v>
      </c>
      <c r="J102" t="s">
        <v>673</v>
      </c>
      <c r="K102" t="s">
        <v>87</v>
      </c>
      <c r="M102" t="s">
        <v>88</v>
      </c>
      <c r="N102">
        <v>10240020</v>
      </c>
      <c r="O102" t="s">
        <v>27</v>
      </c>
      <c r="P102" s="23">
        <v>45917</v>
      </c>
      <c r="Q102" t="s">
        <v>89</v>
      </c>
      <c r="R102" s="23">
        <v>45917</v>
      </c>
      <c r="S102" s="23">
        <v>45916</v>
      </c>
      <c r="T102" t="s">
        <v>100</v>
      </c>
      <c r="U102">
        <v>500</v>
      </c>
      <c r="X102">
        <v>5</v>
      </c>
      <c r="Y102" t="s">
        <v>91</v>
      </c>
      <c r="AC102" t="s">
        <v>92</v>
      </c>
      <c r="AD102" t="s">
        <v>215</v>
      </c>
      <c r="AE102">
        <v>24000</v>
      </c>
      <c r="AF102" t="s">
        <v>1150</v>
      </c>
      <c r="AJ102">
        <v>684503839</v>
      </c>
      <c r="AK102" t="s">
        <v>1151</v>
      </c>
      <c r="AL102">
        <v>1</v>
      </c>
      <c r="AM102">
        <v>1</v>
      </c>
      <c r="AO102" s="23">
        <v>45917</v>
      </c>
    </row>
    <row r="103" spans="1:41" x14ac:dyDescent="0.25">
      <c r="A103">
        <v>1481325</v>
      </c>
      <c r="B103" t="s">
        <v>1152</v>
      </c>
      <c r="C103" t="s">
        <v>903</v>
      </c>
      <c r="D103">
        <v>247834</v>
      </c>
      <c r="E103" t="s">
        <v>85</v>
      </c>
      <c r="F103" t="s">
        <v>85</v>
      </c>
      <c r="H103" s="23">
        <v>28878</v>
      </c>
      <c r="I103" t="s">
        <v>660</v>
      </c>
      <c r="J103" t="s">
        <v>661</v>
      </c>
      <c r="K103" t="s">
        <v>87</v>
      </c>
      <c r="M103" t="s">
        <v>88</v>
      </c>
      <c r="N103">
        <v>10240014</v>
      </c>
      <c r="O103" t="s">
        <v>24</v>
      </c>
      <c r="P103" s="23">
        <v>45912</v>
      </c>
      <c r="Q103" t="s">
        <v>89</v>
      </c>
      <c r="R103" s="23">
        <v>45021</v>
      </c>
      <c r="S103" s="23">
        <v>45905</v>
      </c>
      <c r="T103" t="s">
        <v>100</v>
      </c>
      <c r="U103">
        <v>500</v>
      </c>
      <c r="X103">
        <v>5</v>
      </c>
      <c r="Y103" t="s">
        <v>91</v>
      </c>
      <c r="AC103" t="s">
        <v>92</v>
      </c>
      <c r="AD103" t="s">
        <v>490</v>
      </c>
      <c r="AE103">
        <v>24200</v>
      </c>
      <c r="AF103" t="s">
        <v>1153</v>
      </c>
      <c r="AG103" t="s">
        <v>1154</v>
      </c>
      <c r="AJ103">
        <v>604072195</v>
      </c>
      <c r="AK103" t="s">
        <v>1155</v>
      </c>
      <c r="AL103">
        <v>0</v>
      </c>
      <c r="AM103">
        <v>0</v>
      </c>
      <c r="AO103" s="23">
        <v>45912</v>
      </c>
    </row>
    <row r="104" spans="1:41" x14ac:dyDescent="0.25">
      <c r="A104">
        <v>49862</v>
      </c>
      <c r="B104" t="s">
        <v>1156</v>
      </c>
      <c r="C104" t="s">
        <v>787</v>
      </c>
      <c r="D104">
        <v>242415</v>
      </c>
      <c r="E104" t="s">
        <v>671</v>
      </c>
      <c r="F104" t="s">
        <v>671</v>
      </c>
      <c r="H104" s="23">
        <v>26795</v>
      </c>
      <c r="I104" t="s">
        <v>672</v>
      </c>
      <c r="J104" t="s">
        <v>673</v>
      </c>
      <c r="K104" t="s">
        <v>87</v>
      </c>
      <c r="M104" t="s">
        <v>88</v>
      </c>
      <c r="N104">
        <v>10240026</v>
      </c>
      <c r="O104" t="s">
        <v>122</v>
      </c>
      <c r="P104" s="23">
        <v>45842</v>
      </c>
      <c r="Q104" t="s">
        <v>89</v>
      </c>
      <c r="R104" s="23">
        <v>37432</v>
      </c>
      <c r="S104" s="23">
        <v>45530</v>
      </c>
      <c r="T104" t="s">
        <v>662</v>
      </c>
      <c r="U104">
        <v>802</v>
      </c>
      <c r="X104">
        <v>8</v>
      </c>
      <c r="Y104" t="s">
        <v>91</v>
      </c>
      <c r="AC104" t="s">
        <v>92</v>
      </c>
      <c r="AD104" t="s">
        <v>1157</v>
      </c>
      <c r="AE104">
        <v>33220</v>
      </c>
      <c r="AF104" t="s">
        <v>1158</v>
      </c>
      <c r="AJ104" t="s">
        <v>1159</v>
      </c>
      <c r="AK104" t="s">
        <v>1160</v>
      </c>
      <c r="AL104">
        <v>1</v>
      </c>
      <c r="AM104">
        <v>0</v>
      </c>
      <c r="AO104" s="23">
        <v>45842</v>
      </c>
    </row>
    <row r="105" spans="1:41" x14ac:dyDescent="0.25">
      <c r="A105">
        <v>1276879</v>
      </c>
      <c r="B105" t="s">
        <v>220</v>
      </c>
      <c r="C105" t="s">
        <v>221</v>
      </c>
      <c r="D105">
        <v>247257</v>
      </c>
      <c r="E105" t="s">
        <v>85</v>
      </c>
      <c r="F105" t="s">
        <v>85</v>
      </c>
      <c r="H105" s="23">
        <v>40043</v>
      </c>
      <c r="I105" t="s">
        <v>227</v>
      </c>
      <c r="J105">
        <v>-17</v>
      </c>
      <c r="K105" t="s">
        <v>87</v>
      </c>
      <c r="M105" t="s">
        <v>88</v>
      </c>
      <c r="N105">
        <v>10240001</v>
      </c>
      <c r="O105" t="s">
        <v>18</v>
      </c>
      <c r="P105" s="23">
        <v>45917</v>
      </c>
      <c r="Q105" t="s">
        <v>89</v>
      </c>
      <c r="R105" s="23">
        <v>43734</v>
      </c>
      <c r="T105" t="s">
        <v>90</v>
      </c>
      <c r="U105">
        <v>821</v>
      </c>
      <c r="X105">
        <v>8</v>
      </c>
      <c r="Y105" t="s">
        <v>91</v>
      </c>
      <c r="AC105" t="s">
        <v>92</v>
      </c>
      <c r="AD105" t="s">
        <v>222</v>
      </c>
      <c r="AE105">
        <v>24130</v>
      </c>
      <c r="AF105" t="s">
        <v>223</v>
      </c>
      <c r="AJ105">
        <v>620536233</v>
      </c>
      <c r="AK105" t="s">
        <v>1161</v>
      </c>
      <c r="AL105">
        <v>0</v>
      </c>
      <c r="AM105">
        <v>0</v>
      </c>
      <c r="AO105" s="23">
        <v>45917</v>
      </c>
    </row>
    <row r="106" spans="1:41" x14ac:dyDescent="0.25">
      <c r="A106">
        <v>1291264</v>
      </c>
      <c r="B106" t="s">
        <v>220</v>
      </c>
      <c r="C106" t="s">
        <v>284</v>
      </c>
      <c r="D106">
        <v>247304</v>
      </c>
      <c r="E106" t="s">
        <v>85</v>
      </c>
      <c r="F106" t="s">
        <v>85</v>
      </c>
      <c r="H106" s="23">
        <v>26059</v>
      </c>
      <c r="I106" t="s">
        <v>672</v>
      </c>
      <c r="J106" t="s">
        <v>673</v>
      </c>
      <c r="K106" t="s">
        <v>87</v>
      </c>
      <c r="M106" t="s">
        <v>88</v>
      </c>
      <c r="N106">
        <v>10240001</v>
      </c>
      <c r="O106" t="s">
        <v>18</v>
      </c>
      <c r="P106" s="23">
        <v>45917</v>
      </c>
      <c r="Q106" t="s">
        <v>89</v>
      </c>
      <c r="R106" s="23">
        <v>43755</v>
      </c>
      <c r="S106" s="23">
        <v>45181</v>
      </c>
      <c r="T106" t="s">
        <v>662</v>
      </c>
      <c r="U106">
        <v>637</v>
      </c>
      <c r="X106">
        <v>6</v>
      </c>
      <c r="Y106" t="s">
        <v>91</v>
      </c>
      <c r="AC106" t="s">
        <v>92</v>
      </c>
      <c r="AD106" t="s">
        <v>222</v>
      </c>
      <c r="AE106">
        <v>24130</v>
      </c>
      <c r="AF106" t="s">
        <v>223</v>
      </c>
      <c r="AJ106">
        <v>689612520</v>
      </c>
      <c r="AK106" t="s">
        <v>1162</v>
      </c>
      <c r="AL106">
        <v>0</v>
      </c>
      <c r="AM106">
        <v>0</v>
      </c>
      <c r="AO106" s="23">
        <v>45917</v>
      </c>
    </row>
    <row r="107" spans="1:41" x14ac:dyDescent="0.25">
      <c r="A107">
        <v>1656511</v>
      </c>
      <c r="B107" t="s">
        <v>1164</v>
      </c>
      <c r="C107" t="s">
        <v>1165</v>
      </c>
      <c r="D107">
        <v>248304</v>
      </c>
      <c r="E107" t="s">
        <v>85</v>
      </c>
      <c r="F107" t="s">
        <v>85</v>
      </c>
      <c r="H107" s="23">
        <v>22789</v>
      </c>
      <c r="I107" t="s">
        <v>663</v>
      </c>
      <c r="J107" t="s">
        <v>664</v>
      </c>
      <c r="K107" t="s">
        <v>87</v>
      </c>
      <c r="M107" t="s">
        <v>88</v>
      </c>
      <c r="N107">
        <v>10240014</v>
      </c>
      <c r="O107" t="s">
        <v>24</v>
      </c>
      <c r="P107" s="23">
        <v>45912</v>
      </c>
      <c r="Q107" t="s">
        <v>89</v>
      </c>
      <c r="R107" s="23">
        <v>45603</v>
      </c>
      <c r="S107" s="23">
        <v>45583</v>
      </c>
      <c r="T107" t="s">
        <v>662</v>
      </c>
      <c r="U107">
        <v>500</v>
      </c>
      <c r="X107">
        <v>5</v>
      </c>
      <c r="Y107" t="s">
        <v>91</v>
      </c>
      <c r="AC107" t="s">
        <v>92</v>
      </c>
      <c r="AD107" t="s">
        <v>1080</v>
      </c>
      <c r="AE107">
        <v>24200</v>
      </c>
      <c r="AF107" t="s">
        <v>1166</v>
      </c>
      <c r="AJ107">
        <v>685679486</v>
      </c>
      <c r="AK107" t="s">
        <v>1167</v>
      </c>
      <c r="AL107">
        <v>1</v>
      </c>
      <c r="AM107">
        <v>0</v>
      </c>
      <c r="AO107" s="23">
        <v>45912</v>
      </c>
    </row>
    <row r="108" spans="1:41" x14ac:dyDescent="0.25">
      <c r="A108">
        <v>1569308</v>
      </c>
      <c r="B108" t="s">
        <v>225</v>
      </c>
      <c r="C108" t="s">
        <v>149</v>
      </c>
      <c r="D108">
        <v>248095</v>
      </c>
      <c r="E108" t="s">
        <v>97</v>
      </c>
      <c r="F108" t="s">
        <v>97</v>
      </c>
      <c r="H108" s="23">
        <v>28603</v>
      </c>
      <c r="I108" t="s">
        <v>660</v>
      </c>
      <c r="J108" t="s">
        <v>661</v>
      </c>
      <c r="K108" t="s">
        <v>87</v>
      </c>
      <c r="M108" t="s">
        <v>88</v>
      </c>
      <c r="N108">
        <v>10240001</v>
      </c>
      <c r="O108" t="s">
        <v>18</v>
      </c>
      <c r="P108" s="23">
        <v>45913</v>
      </c>
      <c r="Q108" t="s">
        <v>89</v>
      </c>
      <c r="R108" s="23">
        <v>45372</v>
      </c>
      <c r="S108" s="23">
        <v>45364</v>
      </c>
      <c r="T108" t="s">
        <v>662</v>
      </c>
      <c r="U108">
        <v>500</v>
      </c>
      <c r="X108">
        <v>5</v>
      </c>
      <c r="Y108" t="s">
        <v>91</v>
      </c>
      <c r="AC108" t="s">
        <v>92</v>
      </c>
      <c r="AD108" t="s">
        <v>231</v>
      </c>
      <c r="AE108">
        <v>24100</v>
      </c>
      <c r="AF108" t="s">
        <v>1170</v>
      </c>
      <c r="AJ108">
        <v>675493725</v>
      </c>
      <c r="AK108" t="s">
        <v>1171</v>
      </c>
      <c r="AL108">
        <v>0</v>
      </c>
      <c r="AM108">
        <v>0</v>
      </c>
      <c r="AO108" s="23">
        <v>45913</v>
      </c>
    </row>
    <row r="109" spans="1:41" x14ac:dyDescent="0.25">
      <c r="A109">
        <v>1320871</v>
      </c>
      <c r="B109" t="s">
        <v>225</v>
      </c>
      <c r="C109" t="s">
        <v>226</v>
      </c>
      <c r="D109">
        <v>247418</v>
      </c>
      <c r="E109" t="s">
        <v>85</v>
      </c>
      <c r="F109" t="s">
        <v>85</v>
      </c>
      <c r="H109" s="23">
        <v>39783</v>
      </c>
      <c r="I109" t="s">
        <v>152</v>
      </c>
      <c r="J109">
        <v>-18</v>
      </c>
      <c r="K109" t="s">
        <v>87</v>
      </c>
      <c r="M109" t="s">
        <v>88</v>
      </c>
      <c r="N109">
        <v>10240001</v>
      </c>
      <c r="O109" t="s">
        <v>18</v>
      </c>
      <c r="P109" s="23">
        <v>45913</v>
      </c>
      <c r="Q109" t="s">
        <v>89</v>
      </c>
      <c r="R109" s="23">
        <v>44098</v>
      </c>
      <c r="T109" t="s">
        <v>90</v>
      </c>
      <c r="U109">
        <v>591</v>
      </c>
      <c r="X109">
        <v>5</v>
      </c>
      <c r="Y109" t="s">
        <v>91</v>
      </c>
      <c r="AC109" t="s">
        <v>92</v>
      </c>
      <c r="AD109" t="s">
        <v>228</v>
      </c>
      <c r="AE109">
        <v>24520</v>
      </c>
      <c r="AF109" t="s">
        <v>229</v>
      </c>
      <c r="AJ109">
        <v>607280906</v>
      </c>
      <c r="AK109" t="s">
        <v>230</v>
      </c>
      <c r="AL109">
        <v>0</v>
      </c>
      <c r="AM109">
        <v>0</v>
      </c>
      <c r="AO109" s="23">
        <v>45913</v>
      </c>
    </row>
    <row r="110" spans="1:41" x14ac:dyDescent="0.25">
      <c r="A110">
        <v>53729</v>
      </c>
      <c r="B110" t="s">
        <v>1173</v>
      </c>
      <c r="C110" t="s">
        <v>821</v>
      </c>
      <c r="D110">
        <v>242629</v>
      </c>
      <c r="E110" t="s">
        <v>85</v>
      </c>
      <c r="F110" t="s">
        <v>85</v>
      </c>
      <c r="H110" s="23">
        <v>21575</v>
      </c>
      <c r="I110" t="s">
        <v>667</v>
      </c>
      <c r="J110" t="s">
        <v>668</v>
      </c>
      <c r="K110" t="s">
        <v>87</v>
      </c>
      <c r="M110" t="s">
        <v>88</v>
      </c>
      <c r="N110">
        <v>10240005</v>
      </c>
      <c r="O110" t="s">
        <v>14</v>
      </c>
      <c r="P110" s="23">
        <v>45858</v>
      </c>
      <c r="Q110" t="s">
        <v>89</v>
      </c>
      <c r="R110" s="23">
        <v>37432</v>
      </c>
      <c r="S110" s="23">
        <v>44936</v>
      </c>
      <c r="T110" t="s">
        <v>662</v>
      </c>
      <c r="U110">
        <v>916</v>
      </c>
      <c r="X110">
        <v>9</v>
      </c>
      <c r="Y110" t="s">
        <v>91</v>
      </c>
      <c r="AC110" t="s">
        <v>92</v>
      </c>
      <c r="AD110" t="s">
        <v>1174</v>
      </c>
      <c r="AE110">
        <v>24390</v>
      </c>
      <c r="AF110" t="s">
        <v>1176</v>
      </c>
      <c r="AI110" t="s">
        <v>1177</v>
      </c>
      <c r="AJ110" t="s">
        <v>1178</v>
      </c>
      <c r="AK110" t="s">
        <v>1175</v>
      </c>
      <c r="AL110">
        <v>0</v>
      </c>
      <c r="AM110">
        <v>0</v>
      </c>
      <c r="AO110" s="23">
        <v>45858</v>
      </c>
    </row>
    <row r="111" spans="1:41" x14ac:dyDescent="0.25">
      <c r="A111">
        <v>53754</v>
      </c>
      <c r="B111" t="s">
        <v>232</v>
      </c>
      <c r="C111" t="s">
        <v>751</v>
      </c>
      <c r="D111">
        <v>305267</v>
      </c>
      <c r="E111" t="s">
        <v>97</v>
      </c>
      <c r="F111" t="s">
        <v>97</v>
      </c>
      <c r="H111" s="23">
        <v>30780</v>
      </c>
      <c r="I111" t="s">
        <v>669</v>
      </c>
      <c r="J111" t="s">
        <v>670</v>
      </c>
      <c r="K111" t="s">
        <v>87</v>
      </c>
      <c r="M111" t="s">
        <v>88</v>
      </c>
      <c r="N111">
        <v>10240020</v>
      </c>
      <c r="O111" t="s">
        <v>27</v>
      </c>
      <c r="P111" s="23">
        <v>45914</v>
      </c>
      <c r="Q111" t="s">
        <v>89</v>
      </c>
      <c r="R111" s="23">
        <v>37432</v>
      </c>
      <c r="S111" s="23">
        <v>45587</v>
      </c>
      <c r="T111" t="s">
        <v>662</v>
      </c>
      <c r="U111">
        <v>500</v>
      </c>
      <c r="X111">
        <v>5</v>
      </c>
      <c r="Y111" t="s">
        <v>91</v>
      </c>
      <c r="AC111" t="s">
        <v>92</v>
      </c>
      <c r="AD111" t="s">
        <v>733</v>
      </c>
      <c r="AE111">
        <v>2750</v>
      </c>
      <c r="AF111" t="s">
        <v>1179</v>
      </c>
      <c r="AJ111">
        <v>630902390</v>
      </c>
      <c r="AK111" t="s">
        <v>1180</v>
      </c>
      <c r="AL111">
        <v>1</v>
      </c>
      <c r="AM111">
        <v>0</v>
      </c>
      <c r="AO111" s="23">
        <v>45914</v>
      </c>
    </row>
    <row r="112" spans="1:41" x14ac:dyDescent="0.25">
      <c r="A112">
        <v>1428725</v>
      </c>
      <c r="B112" t="s">
        <v>232</v>
      </c>
      <c r="C112" t="s">
        <v>233</v>
      </c>
      <c r="D112">
        <v>9258801</v>
      </c>
      <c r="E112" t="s">
        <v>97</v>
      </c>
      <c r="F112" t="s">
        <v>97</v>
      </c>
      <c r="H112" s="23">
        <v>42397</v>
      </c>
      <c r="I112" t="s">
        <v>113</v>
      </c>
      <c r="J112">
        <v>-10</v>
      </c>
      <c r="K112" t="s">
        <v>87</v>
      </c>
      <c r="M112" t="s">
        <v>88</v>
      </c>
      <c r="N112">
        <v>10240020</v>
      </c>
      <c r="O112" t="s">
        <v>27</v>
      </c>
      <c r="P112" s="23">
        <v>45914</v>
      </c>
      <c r="Q112" t="s">
        <v>89</v>
      </c>
      <c r="R112" s="23">
        <v>44824</v>
      </c>
      <c r="T112" t="s">
        <v>90</v>
      </c>
      <c r="U112">
        <v>500</v>
      </c>
      <c r="X112">
        <v>5</v>
      </c>
      <c r="Y112" t="s">
        <v>91</v>
      </c>
      <c r="AC112" t="s">
        <v>92</v>
      </c>
      <c r="AD112" t="s">
        <v>131</v>
      </c>
      <c r="AE112">
        <v>24750</v>
      </c>
      <c r="AF112" t="s">
        <v>234</v>
      </c>
      <c r="AJ112">
        <v>650162819</v>
      </c>
      <c r="AK112" t="s">
        <v>235</v>
      </c>
      <c r="AL112">
        <v>1</v>
      </c>
      <c r="AM112">
        <v>0</v>
      </c>
      <c r="AO112" s="23">
        <v>45914</v>
      </c>
    </row>
    <row r="113" spans="1:41" x14ac:dyDescent="0.25">
      <c r="A113">
        <v>1627982</v>
      </c>
      <c r="B113" t="s">
        <v>236</v>
      </c>
      <c r="C113" t="s">
        <v>237</v>
      </c>
      <c r="D113">
        <v>248200</v>
      </c>
      <c r="E113" t="s">
        <v>97</v>
      </c>
      <c r="F113" t="s">
        <v>97</v>
      </c>
      <c r="H113" s="23">
        <v>41978</v>
      </c>
      <c r="I113" t="s">
        <v>86</v>
      </c>
      <c r="J113">
        <v>-12</v>
      </c>
      <c r="K113" t="s">
        <v>87</v>
      </c>
      <c r="M113" t="s">
        <v>88</v>
      </c>
      <c r="N113">
        <v>10240001</v>
      </c>
      <c r="O113" t="s">
        <v>18</v>
      </c>
      <c r="P113" s="23">
        <v>45932</v>
      </c>
      <c r="Q113" t="s">
        <v>89</v>
      </c>
      <c r="R113" s="23">
        <v>45561</v>
      </c>
      <c r="T113" t="s">
        <v>90</v>
      </c>
      <c r="U113">
        <v>500</v>
      </c>
      <c r="X113">
        <v>5</v>
      </c>
      <c r="Y113" t="s">
        <v>91</v>
      </c>
      <c r="AC113" t="s">
        <v>92</v>
      </c>
      <c r="AD113" t="s">
        <v>222</v>
      </c>
      <c r="AE113">
        <v>24130</v>
      </c>
      <c r="AF113" t="s">
        <v>238</v>
      </c>
      <c r="AK113" t="s">
        <v>1181</v>
      </c>
      <c r="AL113">
        <v>0</v>
      </c>
      <c r="AM113">
        <v>0</v>
      </c>
      <c r="AO113" s="23">
        <v>45932</v>
      </c>
    </row>
    <row r="114" spans="1:41" x14ac:dyDescent="0.25">
      <c r="A114">
        <v>1477179</v>
      </c>
      <c r="B114" t="s">
        <v>239</v>
      </c>
      <c r="C114" t="s">
        <v>240</v>
      </c>
      <c r="D114">
        <v>247825</v>
      </c>
      <c r="E114" t="s">
        <v>85</v>
      </c>
      <c r="F114" t="s">
        <v>85</v>
      </c>
      <c r="H114" s="23">
        <v>42072</v>
      </c>
      <c r="I114" t="s">
        <v>102</v>
      </c>
      <c r="J114">
        <v>-11</v>
      </c>
      <c r="K114" t="s">
        <v>87</v>
      </c>
      <c r="M114" t="s">
        <v>88</v>
      </c>
      <c r="N114">
        <v>10240015</v>
      </c>
      <c r="O114" t="s">
        <v>25</v>
      </c>
      <c r="P114" s="23">
        <v>45912</v>
      </c>
      <c r="Q114" t="s">
        <v>89</v>
      </c>
      <c r="R114" s="23">
        <v>44990</v>
      </c>
      <c r="T114" t="s">
        <v>90</v>
      </c>
      <c r="U114">
        <v>555</v>
      </c>
      <c r="X114">
        <v>5</v>
      </c>
      <c r="Y114" t="s">
        <v>91</v>
      </c>
      <c r="AC114" t="s">
        <v>92</v>
      </c>
      <c r="AD114" t="s">
        <v>241</v>
      </c>
      <c r="AE114">
        <v>24130</v>
      </c>
      <c r="AF114" t="s">
        <v>242</v>
      </c>
      <c r="AJ114" t="s">
        <v>243</v>
      </c>
      <c r="AK114" t="s">
        <v>244</v>
      </c>
      <c r="AL114">
        <v>0</v>
      </c>
      <c r="AM114">
        <v>0</v>
      </c>
      <c r="AO114" s="23">
        <v>45912</v>
      </c>
    </row>
    <row r="115" spans="1:41" x14ac:dyDescent="0.25">
      <c r="A115">
        <v>1381778</v>
      </c>
      <c r="B115" t="s">
        <v>239</v>
      </c>
      <c r="C115" t="s">
        <v>704</v>
      </c>
      <c r="D115">
        <v>247583</v>
      </c>
      <c r="E115" t="s">
        <v>85</v>
      </c>
      <c r="F115" t="s">
        <v>85</v>
      </c>
      <c r="H115" s="23">
        <v>30263</v>
      </c>
      <c r="I115" t="s">
        <v>669</v>
      </c>
      <c r="J115" t="s">
        <v>670</v>
      </c>
      <c r="K115" t="s">
        <v>87</v>
      </c>
      <c r="M115" t="s">
        <v>88</v>
      </c>
      <c r="N115">
        <v>10240015</v>
      </c>
      <c r="O115" t="s">
        <v>25</v>
      </c>
      <c r="P115" s="23">
        <v>45912</v>
      </c>
      <c r="Q115" t="s">
        <v>89</v>
      </c>
      <c r="R115" s="23">
        <v>44539</v>
      </c>
      <c r="S115" s="23">
        <v>44530</v>
      </c>
      <c r="T115" t="s">
        <v>662</v>
      </c>
      <c r="U115">
        <v>740</v>
      </c>
      <c r="X115">
        <v>7</v>
      </c>
      <c r="Y115" t="s">
        <v>91</v>
      </c>
      <c r="AC115" t="s">
        <v>92</v>
      </c>
      <c r="AD115" t="s">
        <v>1183</v>
      </c>
      <c r="AE115">
        <v>24130</v>
      </c>
      <c r="AF115" t="s">
        <v>1184</v>
      </c>
      <c r="AJ115">
        <v>659107664</v>
      </c>
      <c r="AK115" t="s">
        <v>244</v>
      </c>
      <c r="AL115">
        <v>0</v>
      </c>
      <c r="AM115">
        <v>0</v>
      </c>
      <c r="AO115" s="23">
        <v>45912</v>
      </c>
    </row>
    <row r="116" spans="1:41" x14ac:dyDescent="0.25">
      <c r="A116">
        <v>1656574</v>
      </c>
      <c r="B116" t="s">
        <v>246</v>
      </c>
      <c r="C116" t="s">
        <v>121</v>
      </c>
      <c r="D116">
        <v>248306</v>
      </c>
      <c r="E116" t="s">
        <v>85</v>
      </c>
      <c r="F116" t="s">
        <v>85</v>
      </c>
      <c r="H116" s="23">
        <v>40561</v>
      </c>
      <c r="I116" t="s">
        <v>141</v>
      </c>
      <c r="J116">
        <v>-15</v>
      </c>
      <c r="K116" t="s">
        <v>87</v>
      </c>
      <c r="M116" t="s">
        <v>88</v>
      </c>
      <c r="N116">
        <v>10240036</v>
      </c>
      <c r="O116" t="s">
        <v>32</v>
      </c>
      <c r="P116" s="23">
        <v>45909</v>
      </c>
      <c r="Q116" t="s">
        <v>89</v>
      </c>
      <c r="R116" s="23">
        <v>45603</v>
      </c>
      <c r="S116" s="23">
        <v>45874</v>
      </c>
      <c r="T116" t="s">
        <v>100</v>
      </c>
      <c r="U116">
        <v>500</v>
      </c>
      <c r="X116">
        <v>5</v>
      </c>
      <c r="Y116" t="s">
        <v>91</v>
      </c>
      <c r="AC116" t="s">
        <v>92</v>
      </c>
      <c r="AD116" t="s">
        <v>163</v>
      </c>
      <c r="AE116">
        <v>24600</v>
      </c>
      <c r="AF116" t="s">
        <v>247</v>
      </c>
      <c r="AJ116">
        <v>783192190</v>
      </c>
      <c r="AK116" t="s">
        <v>1186</v>
      </c>
      <c r="AL116">
        <v>0</v>
      </c>
      <c r="AM116">
        <v>0</v>
      </c>
      <c r="AO116" s="23">
        <v>45909</v>
      </c>
    </row>
    <row r="117" spans="1:41" x14ac:dyDescent="0.25">
      <c r="A117">
        <v>1657463</v>
      </c>
      <c r="B117" t="s">
        <v>246</v>
      </c>
      <c r="C117" t="s">
        <v>1187</v>
      </c>
      <c r="D117">
        <v>248313</v>
      </c>
      <c r="E117" t="s">
        <v>85</v>
      </c>
      <c r="F117" t="s">
        <v>85</v>
      </c>
      <c r="H117" s="23">
        <v>27623</v>
      </c>
      <c r="I117" t="s">
        <v>672</v>
      </c>
      <c r="J117" t="s">
        <v>673</v>
      </c>
      <c r="K117" t="s">
        <v>87</v>
      </c>
      <c r="M117" t="s">
        <v>88</v>
      </c>
      <c r="N117">
        <v>10240036</v>
      </c>
      <c r="O117" t="s">
        <v>32</v>
      </c>
      <c r="P117" s="23">
        <v>45909</v>
      </c>
      <c r="Q117" t="s">
        <v>89</v>
      </c>
      <c r="R117" s="23">
        <v>45605</v>
      </c>
      <c r="S117" s="23">
        <v>45899</v>
      </c>
      <c r="T117" t="s">
        <v>100</v>
      </c>
      <c r="U117">
        <v>500</v>
      </c>
      <c r="X117">
        <v>5</v>
      </c>
      <c r="Y117" t="s">
        <v>91</v>
      </c>
      <c r="AC117" t="s">
        <v>92</v>
      </c>
      <c r="AD117" t="s">
        <v>163</v>
      </c>
      <c r="AE117">
        <v>24600</v>
      </c>
      <c r="AF117" t="s">
        <v>247</v>
      </c>
      <c r="AK117" t="s">
        <v>1188</v>
      </c>
      <c r="AL117">
        <v>0</v>
      </c>
      <c r="AM117">
        <v>0</v>
      </c>
      <c r="AO117" s="23">
        <v>45909</v>
      </c>
    </row>
    <row r="118" spans="1:41" x14ac:dyDescent="0.25">
      <c r="A118">
        <v>1710026</v>
      </c>
      <c r="B118" t="s">
        <v>246</v>
      </c>
      <c r="C118" t="s">
        <v>147</v>
      </c>
      <c r="D118">
        <v>248446</v>
      </c>
      <c r="E118" t="s">
        <v>97</v>
      </c>
      <c r="H118" s="23">
        <v>42548</v>
      </c>
      <c r="I118" t="s">
        <v>113</v>
      </c>
      <c r="J118">
        <v>-10</v>
      </c>
      <c r="K118" t="s">
        <v>87</v>
      </c>
      <c r="M118" t="s">
        <v>88</v>
      </c>
      <c r="N118">
        <v>10240036</v>
      </c>
      <c r="O118" t="s">
        <v>32</v>
      </c>
      <c r="P118" s="23">
        <v>45909</v>
      </c>
      <c r="Q118" t="s">
        <v>89</v>
      </c>
      <c r="R118" s="23">
        <v>45909</v>
      </c>
      <c r="S118" s="23">
        <v>45891</v>
      </c>
      <c r="T118" t="s">
        <v>100</v>
      </c>
      <c r="U118">
        <v>500</v>
      </c>
      <c r="X118">
        <v>5</v>
      </c>
      <c r="Y118" t="s">
        <v>91</v>
      </c>
      <c r="AC118" t="s">
        <v>92</v>
      </c>
      <c r="AD118" t="s">
        <v>163</v>
      </c>
      <c r="AE118">
        <v>24600</v>
      </c>
      <c r="AF118" t="s">
        <v>247</v>
      </c>
      <c r="AJ118">
        <v>783192190</v>
      </c>
      <c r="AK118" t="s">
        <v>1189</v>
      </c>
      <c r="AL118">
        <v>0</v>
      </c>
      <c r="AM118">
        <v>0</v>
      </c>
      <c r="AO118" s="23">
        <v>45909</v>
      </c>
    </row>
    <row r="119" spans="1:41" x14ac:dyDescent="0.25">
      <c r="A119">
        <v>1442316</v>
      </c>
      <c r="B119" t="s">
        <v>1190</v>
      </c>
      <c r="C119" t="s">
        <v>1191</v>
      </c>
      <c r="D119">
        <v>247671</v>
      </c>
      <c r="E119" t="s">
        <v>97</v>
      </c>
      <c r="H119" s="23">
        <v>18611</v>
      </c>
      <c r="I119" t="s">
        <v>665</v>
      </c>
      <c r="J119" t="s">
        <v>666</v>
      </c>
      <c r="K119" t="s">
        <v>114</v>
      </c>
      <c r="M119" t="s">
        <v>88</v>
      </c>
      <c r="N119">
        <v>10240020</v>
      </c>
      <c r="O119" t="s">
        <v>27</v>
      </c>
      <c r="P119" s="23">
        <v>45914</v>
      </c>
      <c r="Q119" t="s">
        <v>89</v>
      </c>
      <c r="R119" s="23">
        <v>44838</v>
      </c>
      <c r="S119" s="23">
        <v>45816</v>
      </c>
      <c r="T119" t="s">
        <v>100</v>
      </c>
      <c r="U119">
        <v>500</v>
      </c>
      <c r="X119">
        <v>5</v>
      </c>
      <c r="Y119" t="s">
        <v>91</v>
      </c>
      <c r="AC119" t="s">
        <v>92</v>
      </c>
      <c r="AD119" t="s">
        <v>644</v>
      </c>
      <c r="AE119">
        <v>24660</v>
      </c>
      <c r="AF119" t="s">
        <v>1192</v>
      </c>
      <c r="AJ119">
        <v>688130950</v>
      </c>
      <c r="AK119" t="s">
        <v>1193</v>
      </c>
      <c r="AL119">
        <v>1</v>
      </c>
      <c r="AM119">
        <v>1</v>
      </c>
      <c r="AO119" s="23">
        <v>45914</v>
      </c>
    </row>
    <row r="120" spans="1:41" x14ac:dyDescent="0.25">
      <c r="A120">
        <v>1721315</v>
      </c>
      <c r="B120" t="s">
        <v>1194</v>
      </c>
      <c r="C120" t="s">
        <v>275</v>
      </c>
      <c r="D120">
        <v>248484</v>
      </c>
      <c r="E120" t="s">
        <v>85</v>
      </c>
      <c r="H120" s="23">
        <v>32230</v>
      </c>
      <c r="I120" t="s">
        <v>39</v>
      </c>
      <c r="J120">
        <v>-40</v>
      </c>
      <c r="K120" t="s">
        <v>87</v>
      </c>
      <c r="M120" t="s">
        <v>88</v>
      </c>
      <c r="N120">
        <v>10240014</v>
      </c>
      <c r="O120" t="s">
        <v>24</v>
      </c>
      <c r="P120" s="23">
        <v>45920</v>
      </c>
      <c r="Q120" t="s">
        <v>89</v>
      </c>
      <c r="R120" s="23">
        <v>45920</v>
      </c>
      <c r="T120" t="s">
        <v>662</v>
      </c>
      <c r="U120">
        <v>500</v>
      </c>
      <c r="X120">
        <v>5</v>
      </c>
      <c r="Y120" t="s">
        <v>91</v>
      </c>
      <c r="AC120" t="s">
        <v>92</v>
      </c>
      <c r="AD120" t="s">
        <v>1195</v>
      </c>
      <c r="AE120">
        <v>24220</v>
      </c>
      <c r="AF120" t="s">
        <v>1196</v>
      </c>
      <c r="AJ120">
        <v>671478173</v>
      </c>
      <c r="AK120" t="s">
        <v>1197</v>
      </c>
      <c r="AL120">
        <v>1</v>
      </c>
      <c r="AM120">
        <v>0</v>
      </c>
      <c r="AO120" s="23">
        <v>45920</v>
      </c>
    </row>
    <row r="121" spans="1:41" x14ac:dyDescent="0.25">
      <c r="A121">
        <v>890920</v>
      </c>
      <c r="B121" t="s">
        <v>1198</v>
      </c>
      <c r="C121" t="s">
        <v>723</v>
      </c>
      <c r="D121">
        <v>245910</v>
      </c>
      <c r="E121" t="s">
        <v>85</v>
      </c>
      <c r="F121" t="s">
        <v>85</v>
      </c>
      <c r="H121" s="23">
        <v>28246</v>
      </c>
      <c r="I121" t="s">
        <v>660</v>
      </c>
      <c r="J121" t="s">
        <v>661</v>
      </c>
      <c r="K121" t="s">
        <v>87</v>
      </c>
      <c r="M121" t="s">
        <v>88</v>
      </c>
      <c r="N121">
        <v>10240001</v>
      </c>
      <c r="O121" t="s">
        <v>18</v>
      </c>
      <c r="P121" s="23">
        <v>45901</v>
      </c>
      <c r="Q121" t="s">
        <v>89</v>
      </c>
      <c r="R121" s="23">
        <v>41169</v>
      </c>
      <c r="S121" s="23">
        <v>45533</v>
      </c>
      <c r="T121" t="s">
        <v>662</v>
      </c>
      <c r="U121">
        <v>686</v>
      </c>
      <c r="X121">
        <v>6</v>
      </c>
      <c r="Y121" t="s">
        <v>91</v>
      </c>
      <c r="AC121" t="s">
        <v>92</v>
      </c>
      <c r="AD121" t="s">
        <v>231</v>
      </c>
      <c r="AE121">
        <v>24100</v>
      </c>
      <c r="AF121" t="s">
        <v>1199</v>
      </c>
      <c r="AI121">
        <v>553579181</v>
      </c>
      <c r="AJ121">
        <v>617141265</v>
      </c>
      <c r="AK121" t="s">
        <v>1200</v>
      </c>
      <c r="AL121">
        <v>1</v>
      </c>
      <c r="AM121">
        <v>1</v>
      </c>
    </row>
    <row r="122" spans="1:41" x14ac:dyDescent="0.25">
      <c r="A122">
        <v>57202</v>
      </c>
      <c r="B122" t="s">
        <v>1201</v>
      </c>
      <c r="C122" t="s">
        <v>1202</v>
      </c>
      <c r="D122">
        <v>243131</v>
      </c>
      <c r="E122" t="s">
        <v>671</v>
      </c>
      <c r="F122" t="s">
        <v>671</v>
      </c>
      <c r="H122" s="23">
        <v>32217</v>
      </c>
      <c r="I122" t="s">
        <v>39</v>
      </c>
      <c r="J122">
        <v>-40</v>
      </c>
      <c r="K122" t="s">
        <v>114</v>
      </c>
      <c r="M122" t="s">
        <v>88</v>
      </c>
      <c r="N122">
        <v>10240018</v>
      </c>
      <c r="O122" t="s">
        <v>26</v>
      </c>
      <c r="P122" s="23">
        <v>45854</v>
      </c>
      <c r="Q122" t="s">
        <v>89</v>
      </c>
      <c r="R122" s="23">
        <v>37432</v>
      </c>
      <c r="T122" t="s">
        <v>662</v>
      </c>
      <c r="U122">
        <v>500</v>
      </c>
      <c r="X122">
        <v>5</v>
      </c>
      <c r="Y122" t="s">
        <v>91</v>
      </c>
      <c r="AC122" t="s">
        <v>92</v>
      </c>
      <c r="AD122" t="s">
        <v>577</v>
      </c>
      <c r="AE122">
        <v>24120</v>
      </c>
      <c r="AF122" t="s">
        <v>1203</v>
      </c>
      <c r="AJ122">
        <v>617404783</v>
      </c>
      <c r="AK122" t="s">
        <v>1204</v>
      </c>
      <c r="AL122">
        <v>1</v>
      </c>
      <c r="AM122">
        <v>0</v>
      </c>
      <c r="AO122" s="23">
        <v>45854</v>
      </c>
    </row>
    <row r="123" spans="1:41" x14ac:dyDescent="0.25">
      <c r="A123">
        <v>1713750</v>
      </c>
      <c r="B123" t="s">
        <v>248</v>
      </c>
      <c r="C123" t="s">
        <v>191</v>
      </c>
      <c r="D123">
        <v>248453</v>
      </c>
      <c r="E123" t="s">
        <v>97</v>
      </c>
      <c r="H123" s="23">
        <v>42360</v>
      </c>
      <c r="I123" t="s">
        <v>102</v>
      </c>
      <c r="J123">
        <v>-11</v>
      </c>
      <c r="K123" t="s">
        <v>87</v>
      </c>
      <c r="M123" t="s">
        <v>88</v>
      </c>
      <c r="N123">
        <v>10240007</v>
      </c>
      <c r="O123" t="s">
        <v>22</v>
      </c>
      <c r="P123" s="23">
        <v>45912</v>
      </c>
      <c r="Q123" t="s">
        <v>89</v>
      </c>
      <c r="R123" s="23">
        <v>45912</v>
      </c>
      <c r="T123" t="s">
        <v>90</v>
      </c>
      <c r="U123">
        <v>500</v>
      </c>
      <c r="X123">
        <v>5</v>
      </c>
      <c r="Y123" t="s">
        <v>91</v>
      </c>
      <c r="AC123" t="s">
        <v>92</v>
      </c>
      <c r="AD123" t="s">
        <v>860</v>
      </c>
      <c r="AE123">
        <v>24570</v>
      </c>
      <c r="AF123" t="s">
        <v>1205</v>
      </c>
      <c r="AJ123">
        <v>646265079</v>
      </c>
      <c r="AK123" t="s">
        <v>250</v>
      </c>
      <c r="AL123">
        <v>0</v>
      </c>
      <c r="AM123">
        <v>0</v>
      </c>
      <c r="AO123" s="23">
        <v>45912</v>
      </c>
    </row>
    <row r="124" spans="1:41" x14ac:dyDescent="0.25">
      <c r="A124">
        <v>1526776</v>
      </c>
      <c r="B124" t="s">
        <v>251</v>
      </c>
      <c r="C124" t="s">
        <v>252</v>
      </c>
      <c r="D124">
        <v>247960</v>
      </c>
      <c r="E124" t="s">
        <v>97</v>
      </c>
      <c r="F124" t="s">
        <v>97</v>
      </c>
      <c r="H124" s="23">
        <v>41628</v>
      </c>
      <c r="I124" t="s">
        <v>116</v>
      </c>
      <c r="J124">
        <v>-13</v>
      </c>
      <c r="K124" t="s">
        <v>87</v>
      </c>
      <c r="M124" t="s">
        <v>88</v>
      </c>
      <c r="N124">
        <v>10240020</v>
      </c>
      <c r="O124" t="s">
        <v>27</v>
      </c>
      <c r="P124" s="23">
        <v>45906</v>
      </c>
      <c r="Q124" t="s">
        <v>89</v>
      </c>
      <c r="R124" s="23">
        <v>45199</v>
      </c>
      <c r="T124" t="s">
        <v>90</v>
      </c>
      <c r="U124">
        <v>500</v>
      </c>
      <c r="X124">
        <v>5</v>
      </c>
      <c r="Y124" t="s">
        <v>91</v>
      </c>
      <c r="AC124" t="s">
        <v>92</v>
      </c>
      <c r="AD124" t="s">
        <v>167</v>
      </c>
      <c r="AE124">
        <v>24660</v>
      </c>
      <c r="AF124" t="s">
        <v>253</v>
      </c>
      <c r="AJ124">
        <v>674215922</v>
      </c>
      <c r="AK124" t="s">
        <v>254</v>
      </c>
      <c r="AL124">
        <v>1</v>
      </c>
      <c r="AM124">
        <v>0</v>
      </c>
      <c r="AO124" s="23">
        <v>45906</v>
      </c>
    </row>
    <row r="125" spans="1:41" x14ac:dyDescent="0.25">
      <c r="A125">
        <v>1721090</v>
      </c>
      <c r="B125" t="s">
        <v>1206</v>
      </c>
      <c r="C125" t="s">
        <v>178</v>
      </c>
      <c r="D125">
        <v>248480</v>
      </c>
      <c r="E125" t="s">
        <v>97</v>
      </c>
      <c r="H125" s="23">
        <v>42213</v>
      </c>
      <c r="I125" t="s">
        <v>102</v>
      </c>
      <c r="J125">
        <v>-11</v>
      </c>
      <c r="K125" t="s">
        <v>87</v>
      </c>
      <c r="M125" t="s">
        <v>88</v>
      </c>
      <c r="N125">
        <v>10240018</v>
      </c>
      <c r="O125" t="s">
        <v>26</v>
      </c>
      <c r="P125" s="23">
        <v>45891</v>
      </c>
      <c r="Q125" t="s">
        <v>89</v>
      </c>
      <c r="R125" s="23">
        <v>45919</v>
      </c>
      <c r="T125" t="s">
        <v>90</v>
      </c>
      <c r="U125">
        <v>500</v>
      </c>
      <c r="X125">
        <v>5</v>
      </c>
      <c r="Y125" t="s">
        <v>91</v>
      </c>
      <c r="AC125" t="s">
        <v>92</v>
      </c>
      <c r="AD125" t="s">
        <v>1207</v>
      </c>
      <c r="AE125">
        <v>19600</v>
      </c>
      <c r="AF125" t="s">
        <v>1208</v>
      </c>
      <c r="AJ125">
        <v>640748280</v>
      </c>
      <c r="AK125" t="s">
        <v>1209</v>
      </c>
      <c r="AL125">
        <v>0</v>
      </c>
      <c r="AM125">
        <v>0</v>
      </c>
    </row>
    <row r="126" spans="1:41" x14ac:dyDescent="0.25">
      <c r="A126">
        <v>1201960</v>
      </c>
      <c r="B126" t="s">
        <v>1211</v>
      </c>
      <c r="C126" t="s">
        <v>732</v>
      </c>
      <c r="D126">
        <v>9537308</v>
      </c>
      <c r="E126" t="s">
        <v>85</v>
      </c>
      <c r="F126" t="s">
        <v>85</v>
      </c>
      <c r="H126" s="23">
        <v>23925</v>
      </c>
      <c r="I126" t="s">
        <v>663</v>
      </c>
      <c r="J126" t="s">
        <v>664</v>
      </c>
      <c r="K126" t="s">
        <v>87</v>
      </c>
      <c r="M126" t="s">
        <v>88</v>
      </c>
      <c r="N126">
        <v>10240007</v>
      </c>
      <c r="O126" t="s">
        <v>22</v>
      </c>
      <c r="P126" s="23">
        <v>45910</v>
      </c>
      <c r="Q126" t="s">
        <v>89</v>
      </c>
      <c r="R126" s="23">
        <v>43111</v>
      </c>
      <c r="S126" s="23">
        <v>45908</v>
      </c>
      <c r="T126" t="s">
        <v>100</v>
      </c>
      <c r="U126">
        <v>597</v>
      </c>
      <c r="X126">
        <v>5</v>
      </c>
      <c r="Y126" t="s">
        <v>91</v>
      </c>
      <c r="AC126" t="s">
        <v>92</v>
      </c>
      <c r="AD126" t="s">
        <v>119</v>
      </c>
      <c r="AE126">
        <v>24120</v>
      </c>
      <c r="AF126" t="s">
        <v>569</v>
      </c>
      <c r="AJ126">
        <v>679861531</v>
      </c>
      <c r="AK126" t="s">
        <v>570</v>
      </c>
      <c r="AL126">
        <v>0</v>
      </c>
      <c r="AM126">
        <v>0</v>
      </c>
      <c r="AO126" s="23">
        <v>45910</v>
      </c>
    </row>
    <row r="127" spans="1:41" x14ac:dyDescent="0.25">
      <c r="A127">
        <v>60241</v>
      </c>
      <c r="B127" t="s">
        <v>1212</v>
      </c>
      <c r="C127" t="s">
        <v>803</v>
      </c>
      <c r="D127">
        <v>241787</v>
      </c>
      <c r="E127" t="s">
        <v>85</v>
      </c>
      <c r="F127" t="s">
        <v>85</v>
      </c>
      <c r="H127" s="23">
        <v>31201</v>
      </c>
      <c r="I127" t="s">
        <v>669</v>
      </c>
      <c r="J127" t="s">
        <v>670</v>
      </c>
      <c r="K127" t="s">
        <v>114</v>
      </c>
      <c r="M127" t="s">
        <v>88</v>
      </c>
      <c r="N127">
        <v>10240020</v>
      </c>
      <c r="O127" t="s">
        <v>27</v>
      </c>
      <c r="P127" s="23">
        <v>45906</v>
      </c>
      <c r="Q127" t="s">
        <v>89</v>
      </c>
      <c r="R127" s="23">
        <v>37432</v>
      </c>
      <c r="S127" s="23">
        <v>45873</v>
      </c>
      <c r="T127" t="s">
        <v>100</v>
      </c>
      <c r="U127">
        <v>1118</v>
      </c>
      <c r="X127">
        <v>11</v>
      </c>
      <c r="Y127" t="s">
        <v>91</v>
      </c>
      <c r="AC127" t="s">
        <v>92</v>
      </c>
      <c r="AD127" t="s">
        <v>1213</v>
      </c>
      <c r="AE127">
        <v>24300</v>
      </c>
      <c r="AF127" t="s">
        <v>1214</v>
      </c>
      <c r="AH127" t="s">
        <v>1215</v>
      </c>
      <c r="AK127" t="s">
        <v>1216</v>
      </c>
      <c r="AL127">
        <v>1</v>
      </c>
      <c r="AM127">
        <v>0</v>
      </c>
      <c r="AO127" s="23">
        <v>45906</v>
      </c>
    </row>
    <row r="128" spans="1:41" x14ac:dyDescent="0.25">
      <c r="A128">
        <v>1660107</v>
      </c>
      <c r="B128" t="s">
        <v>258</v>
      </c>
      <c r="C128" t="s">
        <v>259</v>
      </c>
      <c r="D128">
        <v>248341</v>
      </c>
      <c r="E128" t="s">
        <v>85</v>
      </c>
      <c r="F128" t="s">
        <v>85</v>
      </c>
      <c r="H128" s="23">
        <v>39043</v>
      </c>
      <c r="I128" t="s">
        <v>39</v>
      </c>
      <c r="J128">
        <v>-40</v>
      </c>
      <c r="K128" t="s">
        <v>87</v>
      </c>
      <c r="M128" t="s">
        <v>88</v>
      </c>
      <c r="N128">
        <v>10240036</v>
      </c>
      <c r="O128" t="s">
        <v>32</v>
      </c>
      <c r="P128" s="23">
        <v>45912</v>
      </c>
      <c r="Q128" t="s">
        <v>89</v>
      </c>
      <c r="R128" s="23">
        <v>45614</v>
      </c>
      <c r="S128" s="23">
        <v>45539</v>
      </c>
      <c r="T128" t="s">
        <v>662</v>
      </c>
      <c r="U128">
        <v>500</v>
      </c>
      <c r="X128">
        <v>5</v>
      </c>
      <c r="Y128" t="s">
        <v>91</v>
      </c>
      <c r="AC128" t="s">
        <v>92</v>
      </c>
      <c r="AD128" t="s">
        <v>163</v>
      </c>
      <c r="AE128">
        <v>24600</v>
      </c>
      <c r="AF128" t="s">
        <v>261</v>
      </c>
      <c r="AJ128">
        <v>636378650</v>
      </c>
      <c r="AK128" t="s">
        <v>262</v>
      </c>
      <c r="AL128">
        <v>0</v>
      </c>
      <c r="AM128">
        <v>0</v>
      </c>
      <c r="AO128" s="23">
        <v>45912</v>
      </c>
    </row>
    <row r="129" spans="1:41" x14ac:dyDescent="0.25">
      <c r="A129">
        <v>1660104</v>
      </c>
      <c r="B129" t="s">
        <v>258</v>
      </c>
      <c r="C129" t="s">
        <v>263</v>
      </c>
      <c r="D129">
        <v>248340</v>
      </c>
      <c r="E129" t="s">
        <v>85</v>
      </c>
      <c r="F129" t="s">
        <v>85</v>
      </c>
      <c r="H129" s="23">
        <v>41816</v>
      </c>
      <c r="I129" t="s">
        <v>86</v>
      </c>
      <c r="J129">
        <v>-12</v>
      </c>
      <c r="K129" t="s">
        <v>87</v>
      </c>
      <c r="M129" t="s">
        <v>88</v>
      </c>
      <c r="N129">
        <v>10240036</v>
      </c>
      <c r="O129" t="s">
        <v>32</v>
      </c>
      <c r="P129" s="23">
        <v>45912</v>
      </c>
      <c r="Q129" t="s">
        <v>89</v>
      </c>
      <c r="R129" s="23">
        <v>45614</v>
      </c>
      <c r="T129" t="s">
        <v>90</v>
      </c>
      <c r="U129">
        <v>500</v>
      </c>
      <c r="X129">
        <v>5</v>
      </c>
      <c r="Y129" t="s">
        <v>91</v>
      </c>
      <c r="AC129" t="s">
        <v>92</v>
      </c>
      <c r="AD129" t="s">
        <v>163</v>
      </c>
      <c r="AE129">
        <v>24600</v>
      </c>
      <c r="AF129" t="s">
        <v>261</v>
      </c>
      <c r="AJ129">
        <v>636378650</v>
      </c>
      <c r="AK129" t="s">
        <v>262</v>
      </c>
      <c r="AL129">
        <v>0</v>
      </c>
      <c r="AM129">
        <v>0</v>
      </c>
      <c r="AO129" s="23">
        <v>45912</v>
      </c>
    </row>
    <row r="130" spans="1:41" x14ac:dyDescent="0.25">
      <c r="A130">
        <v>1373291</v>
      </c>
      <c r="B130" t="s">
        <v>1219</v>
      </c>
      <c r="C130" t="s">
        <v>751</v>
      </c>
      <c r="D130">
        <v>7887863</v>
      </c>
      <c r="E130" t="s">
        <v>85</v>
      </c>
      <c r="F130" t="s">
        <v>85</v>
      </c>
      <c r="H130" s="23">
        <v>25724</v>
      </c>
      <c r="I130" t="s">
        <v>658</v>
      </c>
      <c r="J130" t="s">
        <v>659</v>
      </c>
      <c r="K130" t="s">
        <v>87</v>
      </c>
      <c r="M130" t="s">
        <v>88</v>
      </c>
      <c r="N130">
        <v>10240015</v>
      </c>
      <c r="O130" t="s">
        <v>25</v>
      </c>
      <c r="P130" s="23">
        <v>45912</v>
      </c>
      <c r="Q130" t="s">
        <v>89</v>
      </c>
      <c r="R130" s="23">
        <v>44510</v>
      </c>
      <c r="S130" s="23">
        <v>45903</v>
      </c>
      <c r="T130" t="s">
        <v>100</v>
      </c>
      <c r="U130">
        <v>645</v>
      </c>
      <c r="X130">
        <v>6</v>
      </c>
      <c r="Y130" t="s">
        <v>91</v>
      </c>
      <c r="AB130" s="23">
        <v>45540</v>
      </c>
      <c r="AC130" t="s">
        <v>92</v>
      </c>
      <c r="AD130" t="s">
        <v>415</v>
      </c>
      <c r="AE130">
        <v>24190</v>
      </c>
      <c r="AF130" t="s">
        <v>1220</v>
      </c>
      <c r="AJ130">
        <v>627535753</v>
      </c>
      <c r="AK130" t="s">
        <v>1221</v>
      </c>
      <c r="AL130">
        <v>1</v>
      </c>
      <c r="AM130">
        <v>1</v>
      </c>
      <c r="AO130" s="23">
        <v>45912</v>
      </c>
    </row>
    <row r="131" spans="1:41" x14ac:dyDescent="0.25">
      <c r="A131">
        <v>1248804</v>
      </c>
      <c r="B131" t="s">
        <v>269</v>
      </c>
      <c r="C131" t="s">
        <v>270</v>
      </c>
      <c r="D131">
        <v>247200</v>
      </c>
      <c r="E131" t="s">
        <v>97</v>
      </c>
      <c r="F131" t="s">
        <v>97</v>
      </c>
      <c r="H131" s="23">
        <v>39968</v>
      </c>
      <c r="I131" t="s">
        <v>227</v>
      </c>
      <c r="J131">
        <v>-17</v>
      </c>
      <c r="K131" t="s">
        <v>114</v>
      </c>
      <c r="M131" t="s">
        <v>88</v>
      </c>
      <c r="N131">
        <v>10240006</v>
      </c>
      <c r="O131" t="s">
        <v>21</v>
      </c>
      <c r="P131" s="23">
        <v>45912</v>
      </c>
      <c r="Q131" t="s">
        <v>89</v>
      </c>
      <c r="R131" s="23">
        <v>43434</v>
      </c>
      <c r="T131" t="s">
        <v>90</v>
      </c>
      <c r="U131">
        <v>500</v>
      </c>
      <c r="X131">
        <v>5</v>
      </c>
      <c r="Y131" t="s">
        <v>91</v>
      </c>
      <c r="AC131" t="s">
        <v>92</v>
      </c>
      <c r="AD131" t="s">
        <v>271</v>
      </c>
      <c r="AE131">
        <v>24460</v>
      </c>
      <c r="AF131" t="s">
        <v>272</v>
      </c>
      <c r="AI131">
        <v>628229766</v>
      </c>
      <c r="AJ131">
        <v>623256273</v>
      </c>
      <c r="AK131" t="s">
        <v>273</v>
      </c>
      <c r="AL131">
        <v>0</v>
      </c>
      <c r="AM131">
        <v>0</v>
      </c>
      <c r="AO131" s="23">
        <v>45912</v>
      </c>
    </row>
    <row r="132" spans="1:41" x14ac:dyDescent="0.25">
      <c r="A132">
        <v>64866</v>
      </c>
      <c r="B132" t="s">
        <v>269</v>
      </c>
      <c r="C132" t="s">
        <v>751</v>
      </c>
      <c r="D132">
        <v>9519788</v>
      </c>
      <c r="E132" t="s">
        <v>85</v>
      </c>
      <c r="F132" t="s">
        <v>85</v>
      </c>
      <c r="H132" s="23">
        <v>25288</v>
      </c>
      <c r="I132" t="s">
        <v>658</v>
      </c>
      <c r="J132" t="s">
        <v>659</v>
      </c>
      <c r="K132" t="s">
        <v>87</v>
      </c>
      <c r="M132" t="s">
        <v>88</v>
      </c>
      <c r="N132">
        <v>10240006</v>
      </c>
      <c r="O132" t="s">
        <v>21</v>
      </c>
      <c r="P132" s="23">
        <v>45912</v>
      </c>
      <c r="Q132" t="s">
        <v>89</v>
      </c>
      <c r="R132" s="23">
        <v>37432</v>
      </c>
      <c r="S132" s="23">
        <v>45497</v>
      </c>
      <c r="T132" t="s">
        <v>662</v>
      </c>
      <c r="U132">
        <v>530</v>
      </c>
      <c r="X132">
        <v>5</v>
      </c>
      <c r="Y132" t="s">
        <v>91</v>
      </c>
      <c r="AC132" t="s">
        <v>92</v>
      </c>
      <c r="AD132" t="s">
        <v>271</v>
      </c>
      <c r="AE132">
        <v>24460</v>
      </c>
      <c r="AF132" t="s">
        <v>272</v>
      </c>
      <c r="AJ132">
        <v>628229766</v>
      </c>
      <c r="AK132" t="s">
        <v>273</v>
      </c>
      <c r="AL132">
        <v>0</v>
      </c>
      <c r="AM132">
        <v>0</v>
      </c>
      <c r="AO132" s="23">
        <v>45912</v>
      </c>
    </row>
    <row r="133" spans="1:41" x14ac:dyDescent="0.25">
      <c r="A133">
        <v>1676267</v>
      </c>
      <c r="B133" t="s">
        <v>274</v>
      </c>
      <c r="C133" t="s">
        <v>1222</v>
      </c>
      <c r="D133">
        <v>248389</v>
      </c>
      <c r="E133" t="s">
        <v>97</v>
      </c>
      <c r="F133" t="s">
        <v>97</v>
      </c>
      <c r="H133" s="23">
        <v>24600</v>
      </c>
      <c r="I133" t="s">
        <v>658</v>
      </c>
      <c r="J133" t="s">
        <v>659</v>
      </c>
      <c r="K133" t="s">
        <v>87</v>
      </c>
      <c r="M133" t="s">
        <v>88</v>
      </c>
      <c r="N133">
        <v>10240005</v>
      </c>
      <c r="O133" t="s">
        <v>14</v>
      </c>
      <c r="P133" s="23">
        <v>45912</v>
      </c>
      <c r="Q133" t="s">
        <v>89</v>
      </c>
      <c r="R133" s="23">
        <v>45689</v>
      </c>
      <c r="S133" s="23">
        <v>45698</v>
      </c>
      <c r="T133" t="s">
        <v>662</v>
      </c>
      <c r="U133">
        <v>500</v>
      </c>
      <c r="X133">
        <v>5</v>
      </c>
      <c r="Y133" t="s">
        <v>91</v>
      </c>
      <c r="AC133" t="s">
        <v>92</v>
      </c>
      <c r="AD133" t="s">
        <v>380</v>
      </c>
      <c r="AE133">
        <v>24420</v>
      </c>
      <c r="AF133" t="s">
        <v>1223</v>
      </c>
      <c r="AI133" t="s">
        <v>1224</v>
      </c>
      <c r="AJ133" t="s">
        <v>1225</v>
      </c>
      <c r="AK133" t="s">
        <v>1226</v>
      </c>
      <c r="AL133">
        <v>1</v>
      </c>
      <c r="AM133">
        <v>0</v>
      </c>
      <c r="AO133" s="23">
        <v>45912</v>
      </c>
    </row>
    <row r="134" spans="1:41" x14ac:dyDescent="0.25">
      <c r="A134">
        <v>1529212</v>
      </c>
      <c r="B134" t="s">
        <v>1227</v>
      </c>
      <c r="C134" t="s">
        <v>1228</v>
      </c>
      <c r="D134">
        <v>247967</v>
      </c>
      <c r="E134" t="s">
        <v>85</v>
      </c>
      <c r="F134" t="s">
        <v>97</v>
      </c>
      <c r="H134" s="23">
        <v>29174</v>
      </c>
      <c r="I134" t="s">
        <v>660</v>
      </c>
      <c r="J134" t="s">
        <v>661</v>
      </c>
      <c r="K134" t="s">
        <v>87</v>
      </c>
      <c r="M134" t="s">
        <v>88</v>
      </c>
      <c r="N134">
        <v>10240006</v>
      </c>
      <c r="O134" t="s">
        <v>21</v>
      </c>
      <c r="P134" s="23">
        <v>45909</v>
      </c>
      <c r="Q134" t="s">
        <v>89</v>
      </c>
      <c r="R134" s="23">
        <v>45203</v>
      </c>
      <c r="S134" s="23">
        <v>45201</v>
      </c>
      <c r="T134" t="s">
        <v>662</v>
      </c>
      <c r="U134">
        <v>500</v>
      </c>
      <c r="X134">
        <v>5</v>
      </c>
      <c r="Y134" t="s">
        <v>91</v>
      </c>
      <c r="AC134" t="s">
        <v>92</v>
      </c>
      <c r="AD134" t="s">
        <v>1229</v>
      </c>
      <c r="AE134">
        <v>24750</v>
      </c>
      <c r="AF134" t="s">
        <v>1230</v>
      </c>
      <c r="AG134" t="s">
        <v>1231</v>
      </c>
      <c r="AJ134">
        <v>619895995</v>
      </c>
      <c r="AK134" t="s">
        <v>1232</v>
      </c>
      <c r="AL134">
        <v>0</v>
      </c>
      <c r="AM134">
        <v>0</v>
      </c>
      <c r="AO134" s="23">
        <v>45909</v>
      </c>
    </row>
    <row r="135" spans="1:41" x14ac:dyDescent="0.25">
      <c r="A135">
        <v>1505491</v>
      </c>
      <c r="B135" t="s">
        <v>1233</v>
      </c>
      <c r="C135" t="s">
        <v>1234</v>
      </c>
      <c r="D135">
        <v>247849</v>
      </c>
      <c r="E135" t="s">
        <v>97</v>
      </c>
      <c r="F135" t="s">
        <v>97</v>
      </c>
      <c r="H135" s="23">
        <v>23562</v>
      </c>
      <c r="I135" t="s">
        <v>663</v>
      </c>
      <c r="J135" t="s">
        <v>664</v>
      </c>
      <c r="K135" t="s">
        <v>87</v>
      </c>
      <c r="M135" t="s">
        <v>88</v>
      </c>
      <c r="N135">
        <v>10240039</v>
      </c>
      <c r="O135" t="s">
        <v>444</v>
      </c>
      <c r="P135" s="23">
        <v>45868</v>
      </c>
      <c r="Q135" t="s">
        <v>89</v>
      </c>
      <c r="R135" s="23">
        <v>45156</v>
      </c>
      <c r="S135" s="23">
        <v>45542</v>
      </c>
      <c r="T135" t="s">
        <v>662</v>
      </c>
      <c r="U135">
        <v>500</v>
      </c>
      <c r="X135">
        <v>5</v>
      </c>
      <c r="Y135" t="s">
        <v>91</v>
      </c>
      <c r="AC135" t="s">
        <v>249</v>
      </c>
      <c r="AD135" t="s">
        <v>445</v>
      </c>
      <c r="AE135">
        <v>24200</v>
      </c>
      <c r="AF135" t="s">
        <v>1235</v>
      </c>
      <c r="AJ135">
        <v>602179307</v>
      </c>
      <c r="AK135" t="s">
        <v>1236</v>
      </c>
      <c r="AL135">
        <v>1</v>
      </c>
      <c r="AM135">
        <v>0</v>
      </c>
      <c r="AO135" s="23">
        <v>45868</v>
      </c>
    </row>
    <row r="136" spans="1:41" x14ac:dyDescent="0.25">
      <c r="A136">
        <v>1718022</v>
      </c>
      <c r="B136" t="s">
        <v>1237</v>
      </c>
      <c r="C136" t="s">
        <v>226</v>
      </c>
      <c r="D136">
        <v>248467</v>
      </c>
      <c r="E136" t="s">
        <v>97</v>
      </c>
      <c r="H136" s="23">
        <v>42758</v>
      </c>
      <c r="I136" t="s">
        <v>97</v>
      </c>
      <c r="J136">
        <v>-9</v>
      </c>
      <c r="K136" t="s">
        <v>87</v>
      </c>
      <c r="M136" t="s">
        <v>88</v>
      </c>
      <c r="N136">
        <v>10240020</v>
      </c>
      <c r="O136" t="s">
        <v>27</v>
      </c>
      <c r="P136" s="23">
        <v>45917</v>
      </c>
      <c r="Q136" t="s">
        <v>89</v>
      </c>
      <c r="R136" s="23">
        <v>45917</v>
      </c>
      <c r="T136" t="s">
        <v>90</v>
      </c>
      <c r="U136">
        <v>500</v>
      </c>
      <c r="X136">
        <v>5</v>
      </c>
      <c r="Y136" t="s">
        <v>91</v>
      </c>
      <c r="AC136" t="s">
        <v>92</v>
      </c>
      <c r="AD136" t="s">
        <v>1238</v>
      </c>
      <c r="AE136">
        <v>24660</v>
      </c>
      <c r="AF136" t="s">
        <v>1239</v>
      </c>
      <c r="AI136">
        <v>669573013</v>
      </c>
      <c r="AJ136">
        <v>771763399</v>
      </c>
      <c r="AK136" t="s">
        <v>1240</v>
      </c>
      <c r="AL136">
        <v>0</v>
      </c>
      <c r="AM136">
        <v>0</v>
      </c>
      <c r="AO136" s="23">
        <v>45917</v>
      </c>
    </row>
    <row r="137" spans="1:41" x14ac:dyDescent="0.25">
      <c r="A137">
        <v>1733175</v>
      </c>
      <c r="B137" t="s">
        <v>1242</v>
      </c>
      <c r="C137" t="s">
        <v>1243</v>
      </c>
      <c r="D137">
        <v>248541</v>
      </c>
      <c r="E137" t="s">
        <v>85</v>
      </c>
      <c r="H137" s="23">
        <v>43245</v>
      </c>
      <c r="I137" t="s">
        <v>97</v>
      </c>
      <c r="J137">
        <v>-9</v>
      </c>
      <c r="K137" t="s">
        <v>87</v>
      </c>
      <c r="M137" t="s">
        <v>88</v>
      </c>
      <c r="N137">
        <v>10240039</v>
      </c>
      <c r="O137" t="s">
        <v>444</v>
      </c>
      <c r="P137" s="23">
        <v>45932</v>
      </c>
      <c r="Q137" t="s">
        <v>89</v>
      </c>
      <c r="R137" s="23">
        <v>45932</v>
      </c>
      <c r="S137" s="23">
        <v>45912</v>
      </c>
      <c r="T137" t="s">
        <v>100</v>
      </c>
      <c r="U137">
        <v>500</v>
      </c>
      <c r="X137">
        <v>5</v>
      </c>
      <c r="Y137" t="s">
        <v>91</v>
      </c>
      <c r="AC137" t="s">
        <v>92</v>
      </c>
      <c r="AD137" t="s">
        <v>445</v>
      </c>
      <c r="AE137">
        <v>24200</v>
      </c>
      <c r="AF137" t="s">
        <v>1244</v>
      </c>
      <c r="AJ137">
        <v>661071055</v>
      </c>
      <c r="AK137" t="s">
        <v>1245</v>
      </c>
      <c r="AL137">
        <v>1</v>
      </c>
      <c r="AM137">
        <v>0</v>
      </c>
      <c r="AO137" s="23">
        <v>45932</v>
      </c>
    </row>
    <row r="138" spans="1:41" x14ac:dyDescent="0.25">
      <c r="A138">
        <v>1726825</v>
      </c>
      <c r="B138" t="s">
        <v>1246</v>
      </c>
      <c r="C138" t="s">
        <v>321</v>
      </c>
      <c r="D138">
        <v>248507</v>
      </c>
      <c r="E138" t="s">
        <v>97</v>
      </c>
      <c r="H138" s="23">
        <v>41802</v>
      </c>
      <c r="I138" t="s">
        <v>86</v>
      </c>
      <c r="J138">
        <v>-12</v>
      </c>
      <c r="K138" t="s">
        <v>87</v>
      </c>
      <c r="M138" t="s">
        <v>88</v>
      </c>
      <c r="N138">
        <v>10240014</v>
      </c>
      <c r="O138" t="s">
        <v>24</v>
      </c>
      <c r="P138" s="23">
        <v>45925</v>
      </c>
      <c r="Q138" t="s">
        <v>89</v>
      </c>
      <c r="R138" s="23">
        <v>45925</v>
      </c>
      <c r="T138" t="s">
        <v>90</v>
      </c>
      <c r="U138">
        <v>500</v>
      </c>
      <c r="X138">
        <v>5</v>
      </c>
      <c r="Y138" t="s">
        <v>91</v>
      </c>
      <c r="AC138" t="s">
        <v>92</v>
      </c>
      <c r="AD138" t="s">
        <v>490</v>
      </c>
      <c r="AE138">
        <v>24200</v>
      </c>
      <c r="AF138" t="s">
        <v>1247</v>
      </c>
      <c r="AI138">
        <v>652169984</v>
      </c>
      <c r="AJ138">
        <v>781119020</v>
      </c>
      <c r="AK138" t="s">
        <v>1248</v>
      </c>
      <c r="AL138">
        <v>1</v>
      </c>
      <c r="AM138">
        <v>0</v>
      </c>
      <c r="AO138" s="23">
        <v>45925</v>
      </c>
    </row>
    <row r="139" spans="1:41" x14ac:dyDescent="0.25">
      <c r="A139">
        <v>68416</v>
      </c>
      <c r="B139" t="s">
        <v>1249</v>
      </c>
      <c r="C139" t="s">
        <v>765</v>
      </c>
      <c r="D139">
        <v>243147</v>
      </c>
      <c r="E139" t="s">
        <v>85</v>
      </c>
      <c r="F139" t="s">
        <v>85</v>
      </c>
      <c r="H139" s="23">
        <v>23153</v>
      </c>
      <c r="I139" t="s">
        <v>663</v>
      </c>
      <c r="J139" t="s">
        <v>664</v>
      </c>
      <c r="K139" t="s">
        <v>87</v>
      </c>
      <c r="M139" t="s">
        <v>88</v>
      </c>
      <c r="N139">
        <v>10240014</v>
      </c>
      <c r="O139" t="s">
        <v>24</v>
      </c>
      <c r="P139" s="23">
        <v>45924</v>
      </c>
      <c r="Q139" t="s">
        <v>89</v>
      </c>
      <c r="R139" s="23">
        <v>37432</v>
      </c>
      <c r="S139" s="23">
        <v>45600</v>
      </c>
      <c r="T139" t="s">
        <v>662</v>
      </c>
      <c r="U139">
        <v>842</v>
      </c>
      <c r="X139">
        <v>8</v>
      </c>
      <c r="Y139" t="s">
        <v>91</v>
      </c>
      <c r="AB139" s="23">
        <v>43647</v>
      </c>
      <c r="AC139" t="s">
        <v>92</v>
      </c>
      <c r="AD139" t="s">
        <v>1251</v>
      </c>
      <c r="AE139">
        <v>24200</v>
      </c>
      <c r="AF139" t="s">
        <v>1252</v>
      </c>
      <c r="AH139" t="s">
        <v>1253</v>
      </c>
      <c r="AJ139">
        <v>631016370</v>
      </c>
      <c r="AK139" t="s">
        <v>1254</v>
      </c>
      <c r="AL139">
        <v>1</v>
      </c>
      <c r="AM139">
        <v>0</v>
      </c>
      <c r="AO139" s="23">
        <v>45924</v>
      </c>
    </row>
    <row r="140" spans="1:41" x14ac:dyDescent="0.25">
      <c r="A140">
        <v>1723812</v>
      </c>
      <c r="B140" t="s">
        <v>277</v>
      </c>
      <c r="C140" t="s">
        <v>789</v>
      </c>
      <c r="D140">
        <v>248489</v>
      </c>
      <c r="E140" t="s">
        <v>97</v>
      </c>
      <c r="H140" s="23">
        <v>18827</v>
      </c>
      <c r="I140" t="s">
        <v>676</v>
      </c>
      <c r="J140" t="s">
        <v>677</v>
      </c>
      <c r="K140" t="s">
        <v>87</v>
      </c>
      <c r="M140" t="s">
        <v>88</v>
      </c>
      <c r="N140">
        <v>10240001</v>
      </c>
      <c r="O140" t="s">
        <v>18</v>
      </c>
      <c r="P140" s="23">
        <v>45923</v>
      </c>
      <c r="Q140" t="s">
        <v>89</v>
      </c>
      <c r="R140" s="23">
        <v>45923</v>
      </c>
      <c r="S140" s="23">
        <v>45818</v>
      </c>
      <c r="T140" t="s">
        <v>100</v>
      </c>
      <c r="U140">
        <v>500</v>
      </c>
      <c r="X140">
        <v>5</v>
      </c>
      <c r="Y140" t="s">
        <v>91</v>
      </c>
      <c r="AC140" t="s">
        <v>92</v>
      </c>
      <c r="AD140" t="s">
        <v>1078</v>
      </c>
      <c r="AE140">
        <v>24140</v>
      </c>
      <c r="AF140" t="s">
        <v>1255</v>
      </c>
      <c r="AJ140">
        <v>684858281</v>
      </c>
      <c r="AK140" t="s">
        <v>379</v>
      </c>
      <c r="AL140">
        <v>0</v>
      </c>
      <c r="AM140">
        <v>0</v>
      </c>
      <c r="AO140" s="23">
        <v>45923</v>
      </c>
    </row>
    <row r="141" spans="1:41" x14ac:dyDescent="0.25">
      <c r="A141">
        <v>1199244</v>
      </c>
      <c r="B141" t="s">
        <v>277</v>
      </c>
      <c r="C141" t="s">
        <v>177</v>
      </c>
      <c r="D141">
        <v>247045</v>
      </c>
      <c r="E141" t="s">
        <v>85</v>
      </c>
      <c r="F141" t="s">
        <v>85</v>
      </c>
      <c r="H141" s="23">
        <v>40099</v>
      </c>
      <c r="I141" t="s">
        <v>227</v>
      </c>
      <c r="J141">
        <v>-17</v>
      </c>
      <c r="K141" t="s">
        <v>87</v>
      </c>
      <c r="M141" t="s">
        <v>88</v>
      </c>
      <c r="N141">
        <v>10240005</v>
      </c>
      <c r="O141" t="s">
        <v>14</v>
      </c>
      <c r="P141" s="23">
        <v>45917</v>
      </c>
      <c r="Q141" t="s">
        <v>89</v>
      </c>
      <c r="R141" s="23">
        <v>43076</v>
      </c>
      <c r="T141" t="s">
        <v>90</v>
      </c>
      <c r="U141">
        <v>1021</v>
      </c>
      <c r="X141">
        <v>10</v>
      </c>
      <c r="Y141" t="s">
        <v>91</v>
      </c>
      <c r="AC141" t="s">
        <v>92</v>
      </c>
      <c r="AD141" t="s">
        <v>278</v>
      </c>
      <c r="AE141">
        <v>24420</v>
      </c>
      <c r="AF141" t="s">
        <v>279</v>
      </c>
      <c r="AI141" t="s">
        <v>280</v>
      </c>
      <c r="AJ141" t="s">
        <v>281</v>
      </c>
      <c r="AK141" t="s">
        <v>282</v>
      </c>
      <c r="AL141">
        <v>0</v>
      </c>
      <c r="AM141">
        <v>0</v>
      </c>
      <c r="AO141" s="23">
        <v>45917</v>
      </c>
    </row>
    <row r="142" spans="1:41" x14ac:dyDescent="0.25">
      <c r="A142">
        <v>1358724</v>
      </c>
      <c r="B142" t="s">
        <v>283</v>
      </c>
      <c r="C142" t="s">
        <v>284</v>
      </c>
      <c r="D142">
        <v>247503</v>
      </c>
      <c r="E142" t="s">
        <v>85</v>
      </c>
      <c r="F142" t="s">
        <v>85</v>
      </c>
      <c r="H142" s="23">
        <v>40606</v>
      </c>
      <c r="I142" t="s">
        <v>141</v>
      </c>
      <c r="J142">
        <v>-15</v>
      </c>
      <c r="K142" t="s">
        <v>87</v>
      </c>
      <c r="M142" t="s">
        <v>88</v>
      </c>
      <c r="N142">
        <v>10240020</v>
      </c>
      <c r="O142" t="s">
        <v>27</v>
      </c>
      <c r="P142" s="23">
        <v>45906</v>
      </c>
      <c r="Q142" t="s">
        <v>89</v>
      </c>
      <c r="R142" s="23">
        <v>44475</v>
      </c>
      <c r="T142" t="s">
        <v>90</v>
      </c>
      <c r="U142">
        <v>1424</v>
      </c>
      <c r="X142">
        <v>14</v>
      </c>
      <c r="Y142" t="s">
        <v>91</v>
      </c>
      <c r="AC142" t="s">
        <v>92</v>
      </c>
      <c r="AD142" t="s">
        <v>285</v>
      </c>
      <c r="AE142">
        <v>24750</v>
      </c>
      <c r="AF142" t="s">
        <v>286</v>
      </c>
      <c r="AH142" t="s">
        <v>287</v>
      </c>
      <c r="AJ142">
        <v>625485365</v>
      </c>
      <c r="AK142" t="s">
        <v>1256</v>
      </c>
      <c r="AL142">
        <v>1</v>
      </c>
      <c r="AM142">
        <v>0</v>
      </c>
      <c r="AO142" s="23">
        <v>45906</v>
      </c>
    </row>
    <row r="143" spans="1:41" x14ac:dyDescent="0.25">
      <c r="A143">
        <v>587876</v>
      </c>
      <c r="B143" t="s">
        <v>1257</v>
      </c>
      <c r="C143" t="s">
        <v>753</v>
      </c>
      <c r="D143">
        <v>245150</v>
      </c>
      <c r="E143" t="s">
        <v>97</v>
      </c>
      <c r="F143" t="s">
        <v>85</v>
      </c>
      <c r="H143" s="23">
        <v>17669</v>
      </c>
      <c r="I143" t="s">
        <v>665</v>
      </c>
      <c r="J143" t="s">
        <v>666</v>
      </c>
      <c r="K143" t="s">
        <v>87</v>
      </c>
      <c r="M143" t="s">
        <v>88</v>
      </c>
      <c r="N143">
        <v>10240001</v>
      </c>
      <c r="O143" t="s">
        <v>18</v>
      </c>
      <c r="P143" s="23">
        <v>45866</v>
      </c>
      <c r="Q143" t="s">
        <v>89</v>
      </c>
      <c r="R143" s="23">
        <v>39335</v>
      </c>
      <c r="S143" s="23">
        <v>45146</v>
      </c>
      <c r="T143" t="s">
        <v>662</v>
      </c>
      <c r="U143">
        <v>602</v>
      </c>
      <c r="X143">
        <v>6</v>
      </c>
      <c r="Y143" t="s">
        <v>91</v>
      </c>
      <c r="AC143" t="s">
        <v>92</v>
      </c>
      <c r="AD143" t="s">
        <v>231</v>
      </c>
      <c r="AE143">
        <v>24100</v>
      </c>
      <c r="AF143" t="s">
        <v>1258</v>
      </c>
      <c r="AI143">
        <v>553582638</v>
      </c>
      <c r="AJ143">
        <v>680554299</v>
      </c>
      <c r="AK143" t="s">
        <v>379</v>
      </c>
      <c r="AL143">
        <v>0</v>
      </c>
      <c r="AM143">
        <v>0</v>
      </c>
      <c r="AO143" s="23">
        <v>45866</v>
      </c>
    </row>
    <row r="144" spans="1:41" x14ac:dyDescent="0.25">
      <c r="A144">
        <v>1506454</v>
      </c>
      <c r="B144" t="s">
        <v>1259</v>
      </c>
      <c r="C144" t="s">
        <v>760</v>
      </c>
      <c r="D144">
        <v>247850</v>
      </c>
      <c r="E144" t="s">
        <v>97</v>
      </c>
      <c r="F144" t="s">
        <v>97</v>
      </c>
      <c r="H144" s="23">
        <v>26059</v>
      </c>
      <c r="I144" t="s">
        <v>672</v>
      </c>
      <c r="J144" t="s">
        <v>673</v>
      </c>
      <c r="K144" t="s">
        <v>87</v>
      </c>
      <c r="M144" t="s">
        <v>88</v>
      </c>
      <c r="N144">
        <v>10240039</v>
      </c>
      <c r="O144" t="s">
        <v>444</v>
      </c>
      <c r="P144" s="23">
        <v>45918</v>
      </c>
      <c r="Q144" t="s">
        <v>89</v>
      </c>
      <c r="R144" s="23">
        <v>45170</v>
      </c>
      <c r="S144" s="23">
        <v>45169</v>
      </c>
      <c r="T144" t="s">
        <v>662</v>
      </c>
      <c r="U144">
        <v>500</v>
      </c>
      <c r="X144">
        <v>5</v>
      </c>
      <c r="Y144" t="s">
        <v>91</v>
      </c>
      <c r="AC144" t="s">
        <v>92</v>
      </c>
      <c r="AD144" t="s">
        <v>454</v>
      </c>
      <c r="AE144">
        <v>24200</v>
      </c>
      <c r="AF144" t="s">
        <v>1260</v>
      </c>
      <c r="AK144" t="s">
        <v>1261</v>
      </c>
      <c r="AL144">
        <v>1</v>
      </c>
      <c r="AM144">
        <v>0</v>
      </c>
      <c r="AO144" s="23">
        <v>45918</v>
      </c>
    </row>
    <row r="145" spans="1:41" x14ac:dyDescent="0.25">
      <c r="A145">
        <v>1621031</v>
      </c>
      <c r="B145" t="s">
        <v>1262</v>
      </c>
      <c r="C145" t="s">
        <v>1182</v>
      </c>
      <c r="D145">
        <v>248171</v>
      </c>
      <c r="E145" t="s">
        <v>97</v>
      </c>
      <c r="F145" t="s">
        <v>97</v>
      </c>
      <c r="H145" s="23">
        <v>26805</v>
      </c>
      <c r="I145" t="s">
        <v>672</v>
      </c>
      <c r="J145" t="s">
        <v>673</v>
      </c>
      <c r="K145" t="s">
        <v>87</v>
      </c>
      <c r="M145" t="s">
        <v>88</v>
      </c>
      <c r="N145">
        <v>10240018</v>
      </c>
      <c r="O145" t="s">
        <v>26</v>
      </c>
      <c r="P145" s="23">
        <v>45919</v>
      </c>
      <c r="Q145" t="s">
        <v>89</v>
      </c>
      <c r="R145" s="23">
        <v>45555</v>
      </c>
      <c r="S145" s="23">
        <v>45553</v>
      </c>
      <c r="T145" t="s">
        <v>662</v>
      </c>
      <c r="U145">
        <v>500</v>
      </c>
      <c r="X145">
        <v>5</v>
      </c>
      <c r="Y145" t="s">
        <v>91</v>
      </c>
      <c r="AC145" t="s">
        <v>92</v>
      </c>
      <c r="AD145" t="s">
        <v>568</v>
      </c>
      <c r="AE145">
        <v>19600</v>
      </c>
      <c r="AF145" t="s">
        <v>1263</v>
      </c>
      <c r="AJ145">
        <v>767567461</v>
      </c>
      <c r="AK145" t="s">
        <v>1264</v>
      </c>
      <c r="AL145">
        <v>0</v>
      </c>
      <c r="AM145">
        <v>0</v>
      </c>
      <c r="AO145" s="23">
        <v>45919</v>
      </c>
    </row>
    <row r="146" spans="1:41" x14ac:dyDescent="0.25">
      <c r="A146">
        <v>1659775</v>
      </c>
      <c r="B146" t="s">
        <v>1265</v>
      </c>
      <c r="C146" t="s">
        <v>761</v>
      </c>
      <c r="D146">
        <v>248338</v>
      </c>
      <c r="E146" t="s">
        <v>85</v>
      </c>
      <c r="F146" t="s">
        <v>85</v>
      </c>
      <c r="H146" s="23">
        <v>31719</v>
      </c>
      <c r="I146" t="s">
        <v>39</v>
      </c>
      <c r="J146">
        <v>-40</v>
      </c>
      <c r="K146" t="s">
        <v>87</v>
      </c>
      <c r="M146" t="s">
        <v>88</v>
      </c>
      <c r="N146">
        <v>10240018</v>
      </c>
      <c r="O146" t="s">
        <v>26</v>
      </c>
      <c r="P146" s="23">
        <v>45919</v>
      </c>
      <c r="Q146" t="s">
        <v>89</v>
      </c>
      <c r="R146" s="23">
        <v>45612</v>
      </c>
      <c r="S146" s="23">
        <v>45610</v>
      </c>
      <c r="T146" t="s">
        <v>662</v>
      </c>
      <c r="U146">
        <v>500</v>
      </c>
      <c r="X146">
        <v>5</v>
      </c>
      <c r="Y146" t="s">
        <v>91</v>
      </c>
      <c r="AC146" t="s">
        <v>92</v>
      </c>
      <c r="AD146" t="s">
        <v>568</v>
      </c>
      <c r="AE146">
        <v>19600</v>
      </c>
      <c r="AF146" t="s">
        <v>1266</v>
      </c>
      <c r="AJ146">
        <v>679661812</v>
      </c>
      <c r="AK146" t="s">
        <v>1267</v>
      </c>
      <c r="AL146">
        <v>1</v>
      </c>
      <c r="AM146">
        <v>1</v>
      </c>
      <c r="AO146" s="23">
        <v>45919</v>
      </c>
    </row>
    <row r="147" spans="1:41" x14ac:dyDescent="0.25">
      <c r="A147">
        <v>1721087</v>
      </c>
      <c r="B147" t="s">
        <v>1265</v>
      </c>
      <c r="C147" t="s">
        <v>1268</v>
      </c>
      <c r="D147">
        <v>248479</v>
      </c>
      <c r="E147" t="s">
        <v>97</v>
      </c>
      <c r="H147" s="23">
        <v>42867</v>
      </c>
      <c r="I147" t="s">
        <v>97</v>
      </c>
      <c r="J147">
        <v>-9</v>
      </c>
      <c r="K147" t="s">
        <v>114</v>
      </c>
      <c r="M147" t="s">
        <v>88</v>
      </c>
      <c r="N147">
        <v>10240018</v>
      </c>
      <c r="O147" t="s">
        <v>26</v>
      </c>
      <c r="P147" s="23">
        <v>45919</v>
      </c>
      <c r="Q147" t="s">
        <v>89</v>
      </c>
      <c r="R147" s="23">
        <v>45919</v>
      </c>
      <c r="T147" t="s">
        <v>90</v>
      </c>
      <c r="U147">
        <v>500</v>
      </c>
      <c r="X147">
        <v>5</v>
      </c>
      <c r="Y147" t="s">
        <v>91</v>
      </c>
      <c r="AC147" t="s">
        <v>92</v>
      </c>
      <c r="AD147" t="s">
        <v>1269</v>
      </c>
      <c r="AE147">
        <v>19600</v>
      </c>
      <c r="AF147" t="s">
        <v>1270</v>
      </c>
      <c r="AI147">
        <v>667118442</v>
      </c>
      <c r="AJ147">
        <v>679661812</v>
      </c>
      <c r="AK147" t="s">
        <v>1271</v>
      </c>
      <c r="AL147">
        <v>1</v>
      </c>
      <c r="AM147">
        <v>0</v>
      </c>
      <c r="AO147" s="23">
        <v>45919</v>
      </c>
    </row>
    <row r="148" spans="1:41" x14ac:dyDescent="0.25">
      <c r="A148">
        <v>70835</v>
      </c>
      <c r="B148" t="s">
        <v>1272</v>
      </c>
      <c r="C148" t="s">
        <v>820</v>
      </c>
      <c r="D148">
        <v>24413</v>
      </c>
      <c r="E148" t="s">
        <v>85</v>
      </c>
      <c r="F148" t="s">
        <v>85</v>
      </c>
      <c r="H148" s="23">
        <v>21160</v>
      </c>
      <c r="I148" t="s">
        <v>667</v>
      </c>
      <c r="J148" t="s">
        <v>668</v>
      </c>
      <c r="K148" t="s">
        <v>87</v>
      </c>
      <c r="M148" t="s">
        <v>88</v>
      </c>
      <c r="N148">
        <v>10240007</v>
      </c>
      <c r="O148" t="s">
        <v>22</v>
      </c>
      <c r="P148" s="23">
        <v>45905</v>
      </c>
      <c r="Q148" t="s">
        <v>89</v>
      </c>
      <c r="R148" s="23">
        <v>37432</v>
      </c>
      <c r="S148" s="23">
        <v>44812</v>
      </c>
      <c r="T148" t="s">
        <v>662</v>
      </c>
      <c r="U148">
        <v>779</v>
      </c>
      <c r="X148">
        <v>7</v>
      </c>
      <c r="Y148" t="s">
        <v>91</v>
      </c>
      <c r="AC148" t="s">
        <v>92</v>
      </c>
      <c r="AD148" t="s">
        <v>304</v>
      </c>
      <c r="AE148">
        <v>24120</v>
      </c>
      <c r="AF148" t="s">
        <v>1273</v>
      </c>
      <c r="AJ148">
        <v>688999627</v>
      </c>
      <c r="AK148" t="s">
        <v>1274</v>
      </c>
      <c r="AL148">
        <v>0</v>
      </c>
      <c r="AM148">
        <v>0</v>
      </c>
      <c r="AO148" s="23">
        <v>45905</v>
      </c>
    </row>
    <row r="149" spans="1:41" x14ac:dyDescent="0.25">
      <c r="A149">
        <v>70898</v>
      </c>
      <c r="B149" t="s">
        <v>1275</v>
      </c>
      <c r="C149" t="s">
        <v>974</v>
      </c>
      <c r="D149">
        <v>243939</v>
      </c>
      <c r="E149" t="s">
        <v>85</v>
      </c>
      <c r="F149" t="s">
        <v>85</v>
      </c>
      <c r="H149" s="23">
        <v>31809</v>
      </c>
      <c r="I149" t="s">
        <v>39</v>
      </c>
      <c r="J149">
        <v>-40</v>
      </c>
      <c r="K149" t="s">
        <v>87</v>
      </c>
      <c r="M149" t="s">
        <v>88</v>
      </c>
      <c r="N149">
        <v>10240007</v>
      </c>
      <c r="O149" t="s">
        <v>22</v>
      </c>
      <c r="P149" s="23">
        <v>45924</v>
      </c>
      <c r="Q149" t="s">
        <v>89</v>
      </c>
      <c r="R149" s="23">
        <v>37432</v>
      </c>
      <c r="S149" s="23">
        <v>44814</v>
      </c>
      <c r="T149" t="s">
        <v>662</v>
      </c>
      <c r="U149">
        <v>1068</v>
      </c>
      <c r="X149">
        <v>10</v>
      </c>
      <c r="Y149" t="s">
        <v>91</v>
      </c>
      <c r="AB149" s="23">
        <v>44378</v>
      </c>
      <c r="AC149" t="s">
        <v>92</v>
      </c>
      <c r="AD149" t="s">
        <v>1276</v>
      </c>
      <c r="AE149">
        <v>24120</v>
      </c>
      <c r="AF149" t="s">
        <v>1277</v>
      </c>
      <c r="AJ149">
        <v>659267313</v>
      </c>
      <c r="AK149" t="s">
        <v>1278</v>
      </c>
      <c r="AL149">
        <v>0</v>
      </c>
      <c r="AM149">
        <v>0</v>
      </c>
      <c r="AO149" s="23">
        <v>45924</v>
      </c>
    </row>
    <row r="150" spans="1:41" x14ac:dyDescent="0.25">
      <c r="A150">
        <v>1359974</v>
      </c>
      <c r="B150" t="s">
        <v>289</v>
      </c>
      <c r="C150" t="s">
        <v>171</v>
      </c>
      <c r="D150">
        <v>247508</v>
      </c>
      <c r="E150" t="s">
        <v>85</v>
      </c>
      <c r="F150" t="s">
        <v>85</v>
      </c>
      <c r="H150" s="23">
        <v>40555</v>
      </c>
      <c r="I150" t="s">
        <v>141</v>
      </c>
      <c r="J150">
        <v>-15</v>
      </c>
      <c r="K150" t="s">
        <v>87</v>
      </c>
      <c r="M150" t="s">
        <v>88</v>
      </c>
      <c r="N150">
        <v>10240020</v>
      </c>
      <c r="O150" t="s">
        <v>27</v>
      </c>
      <c r="P150" s="23">
        <v>45906</v>
      </c>
      <c r="Q150" t="s">
        <v>89</v>
      </c>
      <c r="R150" s="23">
        <v>44476</v>
      </c>
      <c r="T150" t="s">
        <v>90</v>
      </c>
      <c r="U150">
        <v>919</v>
      </c>
      <c r="X150">
        <v>9</v>
      </c>
      <c r="Y150" t="s">
        <v>91</v>
      </c>
      <c r="AC150" t="s">
        <v>92</v>
      </c>
      <c r="AD150" t="s">
        <v>290</v>
      </c>
      <c r="AE150">
        <v>24430</v>
      </c>
      <c r="AF150" t="s">
        <v>291</v>
      </c>
      <c r="AJ150">
        <v>662290548</v>
      </c>
      <c r="AK150" t="s">
        <v>292</v>
      </c>
      <c r="AL150">
        <v>0</v>
      </c>
      <c r="AM150">
        <v>0</v>
      </c>
      <c r="AO150" s="23">
        <v>45906</v>
      </c>
    </row>
    <row r="151" spans="1:41" x14ac:dyDescent="0.25">
      <c r="A151">
        <v>1452053</v>
      </c>
      <c r="B151" t="s">
        <v>293</v>
      </c>
      <c r="C151" t="s">
        <v>170</v>
      </c>
      <c r="D151">
        <v>247747</v>
      </c>
      <c r="E151" t="s">
        <v>85</v>
      </c>
      <c r="F151" t="s">
        <v>85</v>
      </c>
      <c r="H151" s="23">
        <v>40458</v>
      </c>
      <c r="I151" t="s">
        <v>105</v>
      </c>
      <c r="J151">
        <v>-16</v>
      </c>
      <c r="K151" t="s">
        <v>87</v>
      </c>
      <c r="M151" t="s">
        <v>88</v>
      </c>
      <c r="N151">
        <v>10240002</v>
      </c>
      <c r="O151" t="s">
        <v>19</v>
      </c>
      <c r="P151" s="23">
        <v>45907</v>
      </c>
      <c r="Q151" t="s">
        <v>89</v>
      </c>
      <c r="R151" s="23">
        <v>44854</v>
      </c>
      <c r="T151" t="s">
        <v>90</v>
      </c>
      <c r="U151">
        <v>500</v>
      </c>
      <c r="X151">
        <v>5</v>
      </c>
      <c r="Y151" t="s">
        <v>91</v>
      </c>
      <c r="AC151" t="s">
        <v>92</v>
      </c>
      <c r="AD151" t="s">
        <v>294</v>
      </c>
      <c r="AE151">
        <v>24100</v>
      </c>
      <c r="AF151" t="s">
        <v>295</v>
      </c>
      <c r="AJ151">
        <v>661665324</v>
      </c>
      <c r="AK151" t="s">
        <v>296</v>
      </c>
      <c r="AL151">
        <v>0</v>
      </c>
      <c r="AM151">
        <v>0</v>
      </c>
      <c r="AO151" s="23">
        <v>45907</v>
      </c>
    </row>
    <row r="152" spans="1:41" x14ac:dyDescent="0.25">
      <c r="A152">
        <v>71517</v>
      </c>
      <c r="B152" t="s">
        <v>1279</v>
      </c>
      <c r="C152" t="s">
        <v>975</v>
      </c>
      <c r="D152">
        <v>184829</v>
      </c>
      <c r="E152" t="s">
        <v>85</v>
      </c>
      <c r="F152" t="s">
        <v>85</v>
      </c>
      <c r="H152" s="23">
        <v>17989</v>
      </c>
      <c r="I152" t="s">
        <v>665</v>
      </c>
      <c r="J152" t="s">
        <v>666</v>
      </c>
      <c r="K152" t="s">
        <v>87</v>
      </c>
      <c r="M152" t="s">
        <v>88</v>
      </c>
      <c r="N152">
        <v>10240014</v>
      </c>
      <c r="O152" t="s">
        <v>24</v>
      </c>
      <c r="P152" s="23">
        <v>45909</v>
      </c>
      <c r="Q152" t="s">
        <v>89</v>
      </c>
      <c r="R152" s="23">
        <v>37432</v>
      </c>
      <c r="S152" s="23">
        <v>45898</v>
      </c>
      <c r="T152" t="s">
        <v>100</v>
      </c>
      <c r="U152">
        <v>814</v>
      </c>
      <c r="X152">
        <v>8</v>
      </c>
      <c r="Y152" t="s">
        <v>91</v>
      </c>
      <c r="AC152" t="s">
        <v>92</v>
      </c>
      <c r="AD152" t="s">
        <v>1280</v>
      </c>
      <c r="AE152">
        <v>24220</v>
      </c>
      <c r="AF152" t="s">
        <v>1281</v>
      </c>
      <c r="AH152" t="s">
        <v>1282</v>
      </c>
      <c r="AJ152">
        <v>608943179</v>
      </c>
      <c r="AK152" t="s">
        <v>1283</v>
      </c>
      <c r="AL152">
        <v>0</v>
      </c>
      <c r="AM152">
        <v>0</v>
      </c>
      <c r="AO152" s="23">
        <v>45909</v>
      </c>
    </row>
    <row r="153" spans="1:41" x14ac:dyDescent="0.25">
      <c r="A153">
        <v>561030</v>
      </c>
      <c r="B153" t="s">
        <v>1284</v>
      </c>
      <c r="C153" t="s">
        <v>1061</v>
      </c>
      <c r="D153">
        <v>245066</v>
      </c>
      <c r="E153" t="s">
        <v>85</v>
      </c>
      <c r="F153" t="s">
        <v>85</v>
      </c>
      <c r="H153" s="23">
        <v>25230</v>
      </c>
      <c r="I153" t="s">
        <v>658</v>
      </c>
      <c r="J153" t="s">
        <v>659</v>
      </c>
      <c r="K153" t="s">
        <v>87</v>
      </c>
      <c r="M153" t="s">
        <v>88</v>
      </c>
      <c r="N153">
        <v>10240020</v>
      </c>
      <c r="O153" t="s">
        <v>27</v>
      </c>
      <c r="P153" s="23">
        <v>45929</v>
      </c>
      <c r="Q153" t="s">
        <v>89</v>
      </c>
      <c r="R153" s="23">
        <v>39034</v>
      </c>
      <c r="T153" t="s">
        <v>495</v>
      </c>
      <c r="U153">
        <v>982</v>
      </c>
      <c r="X153">
        <v>9</v>
      </c>
      <c r="Y153" t="s">
        <v>91</v>
      </c>
      <c r="AC153" t="s">
        <v>92</v>
      </c>
      <c r="AD153" t="s">
        <v>822</v>
      </c>
      <c r="AE153">
        <v>24750</v>
      </c>
      <c r="AF153" t="s">
        <v>1285</v>
      </c>
      <c r="AJ153">
        <v>620602674</v>
      </c>
      <c r="AK153" t="s">
        <v>1286</v>
      </c>
      <c r="AL153">
        <v>0</v>
      </c>
      <c r="AM153">
        <v>0</v>
      </c>
      <c r="AO153" s="23">
        <v>45929</v>
      </c>
    </row>
    <row r="154" spans="1:41" x14ac:dyDescent="0.25">
      <c r="A154">
        <v>71806</v>
      </c>
      <c r="B154" t="s">
        <v>1287</v>
      </c>
      <c r="C154" t="s">
        <v>776</v>
      </c>
      <c r="D154">
        <v>5931902</v>
      </c>
      <c r="E154" t="s">
        <v>97</v>
      </c>
      <c r="F154" t="s">
        <v>97</v>
      </c>
      <c r="H154" s="23">
        <v>22108</v>
      </c>
      <c r="I154" t="s">
        <v>667</v>
      </c>
      <c r="J154" t="s">
        <v>668</v>
      </c>
      <c r="K154" t="s">
        <v>87</v>
      </c>
      <c r="M154" t="s">
        <v>88</v>
      </c>
      <c r="N154">
        <v>10240007</v>
      </c>
      <c r="O154" t="s">
        <v>22</v>
      </c>
      <c r="P154" s="23">
        <v>45894</v>
      </c>
      <c r="Q154" t="s">
        <v>89</v>
      </c>
      <c r="R154" s="23">
        <v>37432</v>
      </c>
      <c r="S154" s="23">
        <v>45894</v>
      </c>
      <c r="T154" t="s">
        <v>100</v>
      </c>
      <c r="U154">
        <v>984</v>
      </c>
      <c r="X154">
        <v>9</v>
      </c>
      <c r="Y154" t="s">
        <v>91</v>
      </c>
      <c r="AB154" s="23">
        <v>43282</v>
      </c>
      <c r="AC154" t="s">
        <v>92</v>
      </c>
      <c r="AD154" t="s">
        <v>1288</v>
      </c>
      <c r="AE154">
        <v>24210</v>
      </c>
      <c r="AF154">
        <v>4</v>
      </c>
      <c r="AH154" t="s">
        <v>1289</v>
      </c>
      <c r="AI154">
        <v>553427852</v>
      </c>
      <c r="AJ154">
        <v>661954399</v>
      </c>
      <c r="AK154" t="s">
        <v>1290</v>
      </c>
      <c r="AL154">
        <v>0</v>
      </c>
      <c r="AM154">
        <v>0</v>
      </c>
      <c r="AO154" s="23">
        <v>45894</v>
      </c>
    </row>
    <row r="155" spans="1:41" x14ac:dyDescent="0.25">
      <c r="A155">
        <v>1645893</v>
      </c>
      <c r="B155" t="s">
        <v>297</v>
      </c>
      <c r="C155" t="s">
        <v>298</v>
      </c>
      <c r="D155">
        <v>248268</v>
      </c>
      <c r="E155" t="s">
        <v>97</v>
      </c>
      <c r="F155" t="s">
        <v>97</v>
      </c>
      <c r="H155" s="23">
        <v>42345</v>
      </c>
      <c r="I155" t="s">
        <v>102</v>
      </c>
      <c r="J155">
        <v>-11</v>
      </c>
      <c r="K155" t="s">
        <v>87</v>
      </c>
      <c r="M155" t="s">
        <v>88</v>
      </c>
      <c r="N155">
        <v>10240002</v>
      </c>
      <c r="O155" t="s">
        <v>19</v>
      </c>
      <c r="P155" s="23">
        <v>45931</v>
      </c>
      <c r="Q155" t="s">
        <v>89</v>
      </c>
      <c r="R155" s="23">
        <v>45577</v>
      </c>
      <c r="T155" t="s">
        <v>90</v>
      </c>
      <c r="U155">
        <v>500</v>
      </c>
      <c r="X155">
        <v>5</v>
      </c>
      <c r="Y155" t="s">
        <v>91</v>
      </c>
      <c r="AC155" t="s">
        <v>92</v>
      </c>
      <c r="AD155" t="s">
        <v>299</v>
      </c>
      <c r="AE155">
        <v>24480</v>
      </c>
      <c r="AF155" t="s">
        <v>300</v>
      </c>
      <c r="AJ155">
        <v>768174321</v>
      </c>
      <c r="AK155" t="s">
        <v>301</v>
      </c>
      <c r="AL155">
        <v>0</v>
      </c>
      <c r="AM155">
        <v>0</v>
      </c>
      <c r="AO155" s="23">
        <v>45931</v>
      </c>
    </row>
    <row r="156" spans="1:41" x14ac:dyDescent="0.25">
      <c r="A156">
        <v>1276195</v>
      </c>
      <c r="B156" t="s">
        <v>302</v>
      </c>
      <c r="C156" t="s">
        <v>284</v>
      </c>
      <c r="D156">
        <v>247253</v>
      </c>
      <c r="E156" t="s">
        <v>85</v>
      </c>
      <c r="F156" t="s">
        <v>85</v>
      </c>
      <c r="H156" s="23">
        <v>26722</v>
      </c>
      <c r="I156" t="s">
        <v>672</v>
      </c>
      <c r="J156" t="s">
        <v>673</v>
      </c>
      <c r="K156" t="s">
        <v>87</v>
      </c>
      <c r="M156" t="s">
        <v>88</v>
      </c>
      <c r="N156">
        <v>10240007</v>
      </c>
      <c r="O156" t="s">
        <v>22</v>
      </c>
      <c r="P156" s="23">
        <v>45912</v>
      </c>
      <c r="Q156" t="s">
        <v>89</v>
      </c>
      <c r="R156" s="23">
        <v>43733</v>
      </c>
      <c r="S156" s="23">
        <v>45810</v>
      </c>
      <c r="T156" t="s">
        <v>100</v>
      </c>
      <c r="U156">
        <v>610</v>
      </c>
      <c r="X156">
        <v>6</v>
      </c>
      <c r="Y156" t="s">
        <v>91</v>
      </c>
      <c r="AC156" t="s">
        <v>92</v>
      </c>
      <c r="AD156" t="s">
        <v>304</v>
      </c>
      <c r="AE156">
        <v>24120</v>
      </c>
      <c r="AF156" t="s">
        <v>305</v>
      </c>
      <c r="AJ156">
        <v>683625809</v>
      </c>
      <c r="AK156" t="s">
        <v>1292</v>
      </c>
      <c r="AL156">
        <v>1</v>
      </c>
      <c r="AM156">
        <v>0</v>
      </c>
      <c r="AO156" s="23">
        <v>45912</v>
      </c>
    </row>
    <row r="157" spans="1:41" x14ac:dyDescent="0.25">
      <c r="A157">
        <v>1421795</v>
      </c>
      <c r="B157" t="s">
        <v>302</v>
      </c>
      <c r="C157" t="s">
        <v>1172</v>
      </c>
      <c r="D157">
        <v>247632</v>
      </c>
      <c r="E157" t="s">
        <v>85</v>
      </c>
      <c r="F157" t="s">
        <v>85</v>
      </c>
      <c r="H157" s="23">
        <v>27786</v>
      </c>
      <c r="I157" t="s">
        <v>660</v>
      </c>
      <c r="J157" t="s">
        <v>661</v>
      </c>
      <c r="K157" t="s">
        <v>114</v>
      </c>
      <c r="M157" t="s">
        <v>88</v>
      </c>
      <c r="N157">
        <v>10240007</v>
      </c>
      <c r="O157" t="s">
        <v>22</v>
      </c>
      <c r="P157" s="23">
        <v>45912</v>
      </c>
      <c r="Q157" t="s">
        <v>89</v>
      </c>
      <c r="R157" s="23">
        <v>44815</v>
      </c>
      <c r="S157" s="23">
        <v>45810</v>
      </c>
      <c r="T157" t="s">
        <v>100</v>
      </c>
      <c r="U157">
        <v>500</v>
      </c>
      <c r="X157">
        <v>5</v>
      </c>
      <c r="Y157" t="s">
        <v>91</v>
      </c>
      <c r="AC157" t="s">
        <v>92</v>
      </c>
      <c r="AD157" t="s">
        <v>179</v>
      </c>
      <c r="AE157">
        <v>24120</v>
      </c>
      <c r="AF157" t="s">
        <v>1293</v>
      </c>
      <c r="AJ157">
        <v>673957860</v>
      </c>
      <c r="AK157" t="s">
        <v>1294</v>
      </c>
      <c r="AL157">
        <v>1</v>
      </c>
      <c r="AM157">
        <v>0</v>
      </c>
      <c r="AO157" s="23">
        <v>45912</v>
      </c>
    </row>
    <row r="158" spans="1:41" x14ac:dyDescent="0.25">
      <c r="A158">
        <v>73216</v>
      </c>
      <c r="B158" t="s">
        <v>1295</v>
      </c>
      <c r="C158" t="s">
        <v>715</v>
      </c>
      <c r="D158">
        <v>24383</v>
      </c>
      <c r="E158" t="s">
        <v>85</v>
      </c>
      <c r="F158" t="s">
        <v>85</v>
      </c>
      <c r="H158" s="23">
        <v>21029</v>
      </c>
      <c r="I158" t="s">
        <v>667</v>
      </c>
      <c r="J158" t="s">
        <v>668</v>
      </c>
      <c r="K158" t="s">
        <v>87</v>
      </c>
      <c r="M158" t="s">
        <v>88</v>
      </c>
      <c r="N158">
        <v>10240002</v>
      </c>
      <c r="O158" t="s">
        <v>19</v>
      </c>
      <c r="P158" s="23">
        <v>45877</v>
      </c>
      <c r="Q158" t="s">
        <v>89</v>
      </c>
      <c r="R158" s="23">
        <v>37432</v>
      </c>
      <c r="S158" s="23">
        <v>45138</v>
      </c>
      <c r="T158" t="s">
        <v>662</v>
      </c>
      <c r="U158">
        <v>1342</v>
      </c>
      <c r="X158">
        <v>13</v>
      </c>
      <c r="Y158" t="s">
        <v>91</v>
      </c>
      <c r="AC158" t="s">
        <v>92</v>
      </c>
      <c r="AD158" t="s">
        <v>714</v>
      </c>
      <c r="AE158">
        <v>24240</v>
      </c>
      <c r="AF158" t="s">
        <v>1296</v>
      </c>
      <c r="AI158">
        <v>553578584</v>
      </c>
      <c r="AJ158">
        <v>604483602</v>
      </c>
      <c r="AK158" t="s">
        <v>1297</v>
      </c>
      <c r="AL158">
        <v>0</v>
      </c>
      <c r="AM158">
        <v>0</v>
      </c>
      <c r="AO158" s="23">
        <v>45877</v>
      </c>
    </row>
    <row r="159" spans="1:41" x14ac:dyDescent="0.25">
      <c r="A159">
        <v>1629530</v>
      </c>
      <c r="B159" t="s">
        <v>306</v>
      </c>
      <c r="C159" t="s">
        <v>307</v>
      </c>
      <c r="D159">
        <v>248204</v>
      </c>
      <c r="E159" t="s">
        <v>97</v>
      </c>
      <c r="F159" t="s">
        <v>97</v>
      </c>
      <c r="H159" s="23">
        <v>42387</v>
      </c>
      <c r="I159" t="s">
        <v>113</v>
      </c>
      <c r="J159">
        <v>-10</v>
      </c>
      <c r="K159" t="s">
        <v>114</v>
      </c>
      <c r="M159" t="s">
        <v>88</v>
      </c>
      <c r="N159">
        <v>10240005</v>
      </c>
      <c r="O159" t="s">
        <v>14</v>
      </c>
      <c r="P159" s="23">
        <v>45912</v>
      </c>
      <c r="Q159" t="s">
        <v>89</v>
      </c>
      <c r="R159" s="23">
        <v>45562</v>
      </c>
      <c r="T159" t="s">
        <v>90</v>
      </c>
      <c r="U159">
        <v>500</v>
      </c>
      <c r="X159">
        <v>5</v>
      </c>
      <c r="Y159" t="s">
        <v>91</v>
      </c>
      <c r="AC159" t="s">
        <v>92</v>
      </c>
      <c r="AD159" t="s">
        <v>205</v>
      </c>
      <c r="AE159">
        <v>24420</v>
      </c>
      <c r="AF159" t="s">
        <v>308</v>
      </c>
      <c r="AJ159" t="s">
        <v>309</v>
      </c>
      <c r="AK159" t="s">
        <v>310</v>
      </c>
      <c r="AL159">
        <v>0</v>
      </c>
      <c r="AM159">
        <v>0</v>
      </c>
      <c r="AO159" s="23">
        <v>45912</v>
      </c>
    </row>
    <row r="160" spans="1:41" x14ac:dyDescent="0.25">
      <c r="A160">
        <v>1522873</v>
      </c>
      <c r="B160" t="s">
        <v>311</v>
      </c>
      <c r="C160" t="s">
        <v>156</v>
      </c>
      <c r="D160">
        <v>247893</v>
      </c>
      <c r="E160" t="s">
        <v>85</v>
      </c>
      <c r="F160" t="s">
        <v>85</v>
      </c>
      <c r="H160" s="23">
        <v>40830</v>
      </c>
      <c r="I160" t="s">
        <v>141</v>
      </c>
      <c r="J160">
        <v>-15</v>
      </c>
      <c r="K160" t="s">
        <v>87</v>
      </c>
      <c r="M160" t="s">
        <v>88</v>
      </c>
      <c r="N160">
        <v>10240007</v>
      </c>
      <c r="O160" t="s">
        <v>22</v>
      </c>
      <c r="P160" s="23">
        <v>45919</v>
      </c>
      <c r="Q160" t="s">
        <v>89</v>
      </c>
      <c r="R160" s="23">
        <v>45196</v>
      </c>
      <c r="T160" t="s">
        <v>90</v>
      </c>
      <c r="U160">
        <v>500</v>
      </c>
      <c r="X160">
        <v>5</v>
      </c>
      <c r="Y160" t="s">
        <v>91</v>
      </c>
      <c r="AC160" t="s">
        <v>92</v>
      </c>
      <c r="AD160" t="s">
        <v>119</v>
      </c>
      <c r="AE160">
        <v>24120</v>
      </c>
      <c r="AF160" t="s">
        <v>1299</v>
      </c>
      <c r="AI160">
        <v>614663147</v>
      </c>
      <c r="AJ160">
        <v>646783245</v>
      </c>
      <c r="AK160" t="s">
        <v>312</v>
      </c>
      <c r="AL160">
        <v>1</v>
      </c>
      <c r="AM160">
        <v>0</v>
      </c>
      <c r="AO160" s="23">
        <v>45919</v>
      </c>
    </row>
    <row r="161" spans="1:41" x14ac:dyDescent="0.25">
      <c r="A161">
        <v>1721035</v>
      </c>
      <c r="B161" t="s">
        <v>311</v>
      </c>
      <c r="C161" t="s">
        <v>1300</v>
      </c>
      <c r="D161">
        <v>248477</v>
      </c>
      <c r="E161" t="s">
        <v>97</v>
      </c>
      <c r="H161" s="23">
        <v>41975</v>
      </c>
      <c r="I161" t="s">
        <v>86</v>
      </c>
      <c r="J161">
        <v>-12</v>
      </c>
      <c r="K161" t="s">
        <v>114</v>
      </c>
      <c r="M161" t="s">
        <v>88</v>
      </c>
      <c r="N161">
        <v>10240007</v>
      </c>
      <c r="O161" t="s">
        <v>22</v>
      </c>
      <c r="P161" s="23">
        <v>45919</v>
      </c>
      <c r="Q161" t="s">
        <v>89</v>
      </c>
      <c r="R161" s="23">
        <v>45919</v>
      </c>
      <c r="T161" t="s">
        <v>90</v>
      </c>
      <c r="U161">
        <v>500</v>
      </c>
      <c r="X161">
        <v>5</v>
      </c>
      <c r="Y161" t="s">
        <v>91</v>
      </c>
      <c r="AC161" t="s">
        <v>92</v>
      </c>
      <c r="AD161" t="s">
        <v>304</v>
      </c>
      <c r="AE161">
        <v>24120</v>
      </c>
      <c r="AF161" t="s">
        <v>1299</v>
      </c>
      <c r="AI161">
        <v>615492148</v>
      </c>
      <c r="AK161" t="s">
        <v>1301</v>
      </c>
      <c r="AL161">
        <v>0</v>
      </c>
      <c r="AM161">
        <v>0</v>
      </c>
      <c r="AO161" s="23">
        <v>45919</v>
      </c>
    </row>
    <row r="162" spans="1:41" x14ac:dyDescent="0.25">
      <c r="A162">
        <v>1725726</v>
      </c>
      <c r="B162" t="s">
        <v>1302</v>
      </c>
      <c r="C162" t="s">
        <v>430</v>
      </c>
      <c r="D162">
        <v>248502</v>
      </c>
      <c r="E162" t="s">
        <v>97</v>
      </c>
      <c r="H162" s="23">
        <v>41276</v>
      </c>
      <c r="I162" t="s">
        <v>116</v>
      </c>
      <c r="J162">
        <v>-13</v>
      </c>
      <c r="K162" t="s">
        <v>87</v>
      </c>
      <c r="M162" t="s">
        <v>88</v>
      </c>
      <c r="N162">
        <v>10240020</v>
      </c>
      <c r="O162" t="s">
        <v>27</v>
      </c>
      <c r="P162" s="23">
        <v>45924</v>
      </c>
      <c r="Q162" t="s">
        <v>89</v>
      </c>
      <c r="R162" s="23">
        <v>45924</v>
      </c>
      <c r="T162" t="s">
        <v>90</v>
      </c>
      <c r="U162">
        <v>500</v>
      </c>
      <c r="X162">
        <v>5</v>
      </c>
      <c r="Y162" t="s">
        <v>91</v>
      </c>
      <c r="AC162" t="s">
        <v>92</v>
      </c>
      <c r="AD162" t="s">
        <v>142</v>
      </c>
      <c r="AE162">
        <v>24000</v>
      </c>
      <c r="AF162" t="s">
        <v>1303</v>
      </c>
      <c r="AJ162">
        <v>687139542</v>
      </c>
      <c r="AK162" t="s">
        <v>1304</v>
      </c>
      <c r="AL162">
        <v>1</v>
      </c>
      <c r="AM162">
        <v>0</v>
      </c>
      <c r="AO162" s="23">
        <v>45924</v>
      </c>
    </row>
    <row r="163" spans="1:41" x14ac:dyDescent="0.25">
      <c r="A163">
        <v>1616221</v>
      </c>
      <c r="B163" t="s">
        <v>1305</v>
      </c>
      <c r="C163" t="s">
        <v>789</v>
      </c>
      <c r="D163">
        <v>248164</v>
      </c>
      <c r="E163" t="s">
        <v>85</v>
      </c>
      <c r="F163" t="s">
        <v>85</v>
      </c>
      <c r="H163" s="23">
        <v>26279</v>
      </c>
      <c r="I163" t="s">
        <v>672</v>
      </c>
      <c r="J163" t="s">
        <v>673</v>
      </c>
      <c r="K163" t="s">
        <v>87</v>
      </c>
      <c r="M163" t="s">
        <v>88</v>
      </c>
      <c r="N163">
        <v>10240039</v>
      </c>
      <c r="O163" t="s">
        <v>444</v>
      </c>
      <c r="P163" s="23">
        <v>45880</v>
      </c>
      <c r="Q163" t="s">
        <v>89</v>
      </c>
      <c r="R163" s="23">
        <v>45553</v>
      </c>
      <c r="S163" s="23">
        <v>45552</v>
      </c>
      <c r="T163" t="s">
        <v>662</v>
      </c>
      <c r="U163">
        <v>500</v>
      </c>
      <c r="X163">
        <v>5</v>
      </c>
      <c r="Y163" t="s">
        <v>91</v>
      </c>
      <c r="AC163" t="s">
        <v>92</v>
      </c>
      <c r="AD163" t="s">
        <v>445</v>
      </c>
      <c r="AE163">
        <v>24200</v>
      </c>
      <c r="AF163" t="s">
        <v>1306</v>
      </c>
      <c r="AJ163">
        <v>638558748</v>
      </c>
      <c r="AK163" t="s">
        <v>1307</v>
      </c>
      <c r="AL163">
        <v>1</v>
      </c>
      <c r="AM163">
        <v>0</v>
      </c>
      <c r="AO163" s="23">
        <v>45880</v>
      </c>
    </row>
    <row r="164" spans="1:41" x14ac:dyDescent="0.25">
      <c r="A164">
        <v>1397751</v>
      </c>
      <c r="B164" t="s">
        <v>1308</v>
      </c>
      <c r="C164" t="s">
        <v>815</v>
      </c>
      <c r="D164">
        <v>247606</v>
      </c>
      <c r="E164" t="s">
        <v>85</v>
      </c>
      <c r="F164" t="s">
        <v>85</v>
      </c>
      <c r="H164" s="23">
        <v>31001</v>
      </c>
      <c r="I164" t="s">
        <v>669</v>
      </c>
      <c r="J164" t="s">
        <v>670</v>
      </c>
      <c r="K164" t="s">
        <v>87</v>
      </c>
      <c r="M164" t="s">
        <v>88</v>
      </c>
      <c r="N164">
        <v>10240020</v>
      </c>
      <c r="O164" t="s">
        <v>27</v>
      </c>
      <c r="P164" s="23">
        <v>45914</v>
      </c>
      <c r="Q164" t="s">
        <v>89</v>
      </c>
      <c r="R164" s="23">
        <v>44659</v>
      </c>
      <c r="S164" s="23">
        <v>45492</v>
      </c>
      <c r="T164" t="s">
        <v>662</v>
      </c>
      <c r="U164">
        <v>811</v>
      </c>
      <c r="X164">
        <v>8</v>
      </c>
      <c r="Y164" t="s">
        <v>91</v>
      </c>
      <c r="AC164" t="s">
        <v>92</v>
      </c>
      <c r="AD164" t="s">
        <v>1309</v>
      </c>
      <c r="AE164">
        <v>24380</v>
      </c>
      <c r="AF164" t="s">
        <v>1310</v>
      </c>
      <c r="AI164">
        <v>622967263</v>
      </c>
      <c r="AK164" t="s">
        <v>1311</v>
      </c>
      <c r="AL164">
        <v>1</v>
      </c>
      <c r="AM164">
        <v>0</v>
      </c>
      <c r="AO164" s="23">
        <v>45914</v>
      </c>
    </row>
    <row r="165" spans="1:41" x14ac:dyDescent="0.25">
      <c r="A165">
        <v>1718086</v>
      </c>
      <c r="B165" t="s">
        <v>1312</v>
      </c>
      <c r="C165" t="s">
        <v>1313</v>
      </c>
      <c r="D165">
        <v>248471</v>
      </c>
      <c r="E165" t="s">
        <v>97</v>
      </c>
      <c r="H165" s="23">
        <v>27590</v>
      </c>
      <c r="I165" t="s">
        <v>672</v>
      </c>
      <c r="J165" t="s">
        <v>673</v>
      </c>
      <c r="K165" t="s">
        <v>87</v>
      </c>
      <c r="M165" t="s">
        <v>88</v>
      </c>
      <c r="N165">
        <v>10240020</v>
      </c>
      <c r="O165" t="s">
        <v>27</v>
      </c>
      <c r="P165" s="23">
        <v>45917</v>
      </c>
      <c r="Q165" t="s">
        <v>89</v>
      </c>
      <c r="R165" s="23">
        <v>45917</v>
      </c>
      <c r="S165" s="23">
        <v>45853</v>
      </c>
      <c r="T165" t="s">
        <v>100</v>
      </c>
      <c r="U165">
        <v>500</v>
      </c>
      <c r="X165">
        <v>5</v>
      </c>
      <c r="Y165" t="s">
        <v>91</v>
      </c>
      <c r="AC165" t="s">
        <v>92</v>
      </c>
      <c r="AD165" t="s">
        <v>1314</v>
      </c>
      <c r="AE165">
        <v>24140</v>
      </c>
      <c r="AF165" t="s">
        <v>1315</v>
      </c>
      <c r="AJ165">
        <v>608642796</v>
      </c>
      <c r="AK165" t="s">
        <v>1316</v>
      </c>
      <c r="AL165">
        <v>1</v>
      </c>
      <c r="AM165">
        <v>0</v>
      </c>
      <c r="AO165" s="23">
        <v>45917</v>
      </c>
    </row>
    <row r="166" spans="1:41" x14ac:dyDescent="0.25">
      <c r="A166">
        <v>1732838</v>
      </c>
      <c r="B166" t="s">
        <v>1317</v>
      </c>
      <c r="C166" t="s">
        <v>447</v>
      </c>
      <c r="D166">
        <v>248538</v>
      </c>
      <c r="E166" t="s">
        <v>97</v>
      </c>
      <c r="H166" s="23">
        <v>42501</v>
      </c>
      <c r="I166" t="s">
        <v>113</v>
      </c>
      <c r="J166">
        <v>-10</v>
      </c>
      <c r="K166" t="s">
        <v>87</v>
      </c>
      <c r="M166" t="s">
        <v>88</v>
      </c>
      <c r="N166">
        <v>10240001</v>
      </c>
      <c r="O166" t="s">
        <v>18</v>
      </c>
      <c r="P166" s="23">
        <v>45932</v>
      </c>
      <c r="Q166" t="s">
        <v>89</v>
      </c>
      <c r="R166" s="23">
        <v>45932</v>
      </c>
      <c r="T166" t="s">
        <v>90</v>
      </c>
      <c r="U166">
        <v>500</v>
      </c>
      <c r="X166">
        <v>5</v>
      </c>
      <c r="Y166" t="s">
        <v>91</v>
      </c>
      <c r="AC166" t="s">
        <v>92</v>
      </c>
      <c r="AD166" t="s">
        <v>1318</v>
      </c>
      <c r="AE166">
        <v>24680</v>
      </c>
      <c r="AF166" t="s">
        <v>1319</v>
      </c>
      <c r="AJ166">
        <v>631767693</v>
      </c>
      <c r="AK166" t="s">
        <v>1320</v>
      </c>
      <c r="AL166">
        <v>0</v>
      </c>
      <c r="AM166">
        <v>0</v>
      </c>
      <c r="AO166" s="23">
        <v>45932</v>
      </c>
    </row>
    <row r="167" spans="1:41" x14ac:dyDescent="0.25">
      <c r="A167">
        <v>1135962</v>
      </c>
      <c r="B167" t="s">
        <v>1321</v>
      </c>
      <c r="C167" t="s">
        <v>255</v>
      </c>
      <c r="D167">
        <v>246793</v>
      </c>
      <c r="E167" t="s">
        <v>85</v>
      </c>
      <c r="F167" t="s">
        <v>85</v>
      </c>
      <c r="H167" s="23">
        <v>38436</v>
      </c>
      <c r="I167" t="s">
        <v>39</v>
      </c>
      <c r="J167">
        <v>-40</v>
      </c>
      <c r="K167" t="s">
        <v>87</v>
      </c>
      <c r="M167" t="s">
        <v>88</v>
      </c>
      <c r="N167">
        <v>10240005</v>
      </c>
      <c r="O167" t="s">
        <v>14</v>
      </c>
      <c r="P167" s="23">
        <v>45902</v>
      </c>
      <c r="Q167" t="s">
        <v>89</v>
      </c>
      <c r="R167" s="23">
        <v>42656</v>
      </c>
      <c r="S167" s="23">
        <v>44824</v>
      </c>
      <c r="T167" t="s">
        <v>662</v>
      </c>
      <c r="U167">
        <v>837</v>
      </c>
      <c r="X167">
        <v>8</v>
      </c>
      <c r="Y167" t="s">
        <v>91</v>
      </c>
      <c r="AC167" t="s">
        <v>92</v>
      </c>
      <c r="AD167" t="s">
        <v>786</v>
      </c>
      <c r="AE167">
        <v>24330</v>
      </c>
      <c r="AF167" t="s">
        <v>1322</v>
      </c>
      <c r="AJ167" t="s">
        <v>1323</v>
      </c>
      <c r="AK167" t="s">
        <v>1324</v>
      </c>
      <c r="AL167">
        <v>0</v>
      </c>
      <c r="AM167">
        <v>0</v>
      </c>
      <c r="AO167" s="23">
        <v>45902</v>
      </c>
    </row>
    <row r="168" spans="1:41" x14ac:dyDescent="0.25">
      <c r="A168">
        <v>1426129</v>
      </c>
      <c r="B168" t="s">
        <v>1325</v>
      </c>
      <c r="C168" t="s">
        <v>1326</v>
      </c>
      <c r="D168">
        <v>247634</v>
      </c>
      <c r="E168" t="s">
        <v>671</v>
      </c>
      <c r="F168" t="s">
        <v>671</v>
      </c>
      <c r="H168" s="23">
        <v>31295</v>
      </c>
      <c r="I168" t="s">
        <v>669</v>
      </c>
      <c r="J168" t="s">
        <v>670</v>
      </c>
      <c r="K168" t="s">
        <v>87</v>
      </c>
      <c r="M168" t="s">
        <v>88</v>
      </c>
      <c r="N168">
        <v>10240018</v>
      </c>
      <c r="O168" t="s">
        <v>26</v>
      </c>
      <c r="P168" s="23">
        <v>45854</v>
      </c>
      <c r="Q168" t="s">
        <v>89</v>
      </c>
      <c r="R168" s="23">
        <v>44820</v>
      </c>
      <c r="S168" s="23">
        <v>45926</v>
      </c>
      <c r="T168" t="s">
        <v>100</v>
      </c>
      <c r="U168">
        <v>500</v>
      </c>
      <c r="X168">
        <v>5</v>
      </c>
      <c r="Y168" t="s">
        <v>91</v>
      </c>
      <c r="AC168" t="s">
        <v>92</v>
      </c>
      <c r="AD168" t="s">
        <v>383</v>
      </c>
      <c r="AE168">
        <v>24120</v>
      </c>
      <c r="AF168" t="s">
        <v>1327</v>
      </c>
      <c r="AJ168">
        <v>789952118</v>
      </c>
      <c r="AK168" t="s">
        <v>1328</v>
      </c>
      <c r="AL168">
        <v>1</v>
      </c>
      <c r="AM168">
        <v>0</v>
      </c>
      <c r="AO168" s="23">
        <v>45854</v>
      </c>
    </row>
    <row r="169" spans="1:41" x14ac:dyDescent="0.25">
      <c r="A169">
        <v>1089411</v>
      </c>
      <c r="B169" t="s">
        <v>1330</v>
      </c>
      <c r="C169" t="s">
        <v>760</v>
      </c>
      <c r="D169">
        <v>246590</v>
      </c>
      <c r="E169" t="s">
        <v>97</v>
      </c>
      <c r="F169" t="s">
        <v>97</v>
      </c>
      <c r="H169" s="23">
        <v>21818</v>
      </c>
      <c r="I169" t="s">
        <v>667</v>
      </c>
      <c r="J169" t="s">
        <v>668</v>
      </c>
      <c r="K169" t="s">
        <v>87</v>
      </c>
      <c r="M169" t="s">
        <v>88</v>
      </c>
      <c r="N169">
        <v>10240007</v>
      </c>
      <c r="O169" t="s">
        <v>22</v>
      </c>
      <c r="P169" s="23">
        <v>45903</v>
      </c>
      <c r="Q169" t="s">
        <v>89</v>
      </c>
      <c r="R169" s="23">
        <v>42317</v>
      </c>
      <c r="S169" s="23">
        <v>44819</v>
      </c>
      <c r="T169" t="s">
        <v>662</v>
      </c>
      <c r="U169">
        <v>500</v>
      </c>
      <c r="X169">
        <v>5</v>
      </c>
      <c r="Y169" t="s">
        <v>91</v>
      </c>
      <c r="AC169" t="s">
        <v>92</v>
      </c>
      <c r="AD169" t="s">
        <v>1035</v>
      </c>
      <c r="AE169">
        <v>24570</v>
      </c>
      <c r="AF169" t="s">
        <v>1331</v>
      </c>
      <c r="AJ169">
        <v>607806106</v>
      </c>
      <c r="AK169" t="s">
        <v>1332</v>
      </c>
      <c r="AL169">
        <v>0</v>
      </c>
      <c r="AM169">
        <v>0</v>
      </c>
      <c r="AO169" s="23">
        <v>45903</v>
      </c>
    </row>
    <row r="170" spans="1:41" x14ac:dyDescent="0.25">
      <c r="A170">
        <v>1505474</v>
      </c>
      <c r="B170" t="s">
        <v>1333</v>
      </c>
      <c r="C170" t="s">
        <v>881</v>
      </c>
      <c r="D170">
        <v>247846</v>
      </c>
      <c r="E170" t="s">
        <v>85</v>
      </c>
      <c r="F170" t="s">
        <v>85</v>
      </c>
      <c r="H170" s="23">
        <v>22209</v>
      </c>
      <c r="I170" t="s">
        <v>667</v>
      </c>
      <c r="J170" t="s">
        <v>668</v>
      </c>
      <c r="K170" t="s">
        <v>87</v>
      </c>
      <c r="M170" t="s">
        <v>88</v>
      </c>
      <c r="N170">
        <v>10240039</v>
      </c>
      <c r="O170" t="s">
        <v>444</v>
      </c>
      <c r="P170" s="23">
        <v>45899</v>
      </c>
      <c r="Q170" t="s">
        <v>89</v>
      </c>
      <c r="R170" s="23">
        <v>45156</v>
      </c>
      <c r="S170" s="23">
        <v>45888</v>
      </c>
      <c r="T170" t="s">
        <v>100</v>
      </c>
      <c r="U170">
        <v>500</v>
      </c>
      <c r="X170">
        <v>5</v>
      </c>
      <c r="Y170" t="s">
        <v>91</v>
      </c>
      <c r="AC170" t="s">
        <v>92</v>
      </c>
      <c r="AD170" t="s">
        <v>781</v>
      </c>
      <c r="AE170">
        <v>24200</v>
      </c>
      <c r="AF170" t="s">
        <v>1334</v>
      </c>
      <c r="AJ170">
        <v>648765392</v>
      </c>
      <c r="AK170" t="s">
        <v>1335</v>
      </c>
      <c r="AL170">
        <v>1</v>
      </c>
      <c r="AM170">
        <v>1</v>
      </c>
      <c r="AO170" s="23">
        <v>45899</v>
      </c>
    </row>
    <row r="171" spans="1:41" x14ac:dyDescent="0.25">
      <c r="A171">
        <v>1679751</v>
      </c>
      <c r="B171" t="s">
        <v>1333</v>
      </c>
      <c r="C171" t="s">
        <v>493</v>
      </c>
      <c r="D171">
        <v>248398</v>
      </c>
      <c r="E171" t="s">
        <v>97</v>
      </c>
      <c r="F171" t="s">
        <v>97</v>
      </c>
      <c r="H171" s="23">
        <v>41874</v>
      </c>
      <c r="I171" t="s">
        <v>86</v>
      </c>
      <c r="J171">
        <v>-12</v>
      </c>
      <c r="K171" t="s">
        <v>87</v>
      </c>
      <c r="M171" t="s">
        <v>88</v>
      </c>
      <c r="N171">
        <v>10240039</v>
      </c>
      <c r="O171" t="s">
        <v>444</v>
      </c>
      <c r="P171" s="23">
        <v>45904</v>
      </c>
      <c r="Q171" t="s">
        <v>89</v>
      </c>
      <c r="R171" s="23">
        <v>45707</v>
      </c>
      <c r="T171" t="s">
        <v>90</v>
      </c>
      <c r="U171">
        <v>500</v>
      </c>
      <c r="X171">
        <v>5</v>
      </c>
      <c r="Y171" t="s">
        <v>91</v>
      </c>
      <c r="AC171" t="s">
        <v>92</v>
      </c>
      <c r="AD171" t="s">
        <v>490</v>
      </c>
      <c r="AE171">
        <v>24200</v>
      </c>
      <c r="AF171" t="s">
        <v>1336</v>
      </c>
      <c r="AK171" t="s">
        <v>1337</v>
      </c>
      <c r="AL171">
        <v>1</v>
      </c>
      <c r="AM171">
        <v>1</v>
      </c>
      <c r="AO171" s="23">
        <v>45904</v>
      </c>
    </row>
    <row r="172" spans="1:41" x14ac:dyDescent="0.25">
      <c r="A172">
        <v>1454925</v>
      </c>
      <c r="B172" t="s">
        <v>315</v>
      </c>
      <c r="C172" t="s">
        <v>178</v>
      </c>
      <c r="D172">
        <v>247756</v>
      </c>
      <c r="E172" t="s">
        <v>85</v>
      </c>
      <c r="F172" t="s">
        <v>85</v>
      </c>
      <c r="H172" s="23">
        <v>40422</v>
      </c>
      <c r="I172" t="s">
        <v>105</v>
      </c>
      <c r="J172">
        <v>-16</v>
      </c>
      <c r="K172" t="s">
        <v>87</v>
      </c>
      <c r="M172" t="s">
        <v>88</v>
      </c>
      <c r="N172">
        <v>10240020</v>
      </c>
      <c r="O172" t="s">
        <v>27</v>
      </c>
      <c r="P172" s="23">
        <v>45906</v>
      </c>
      <c r="Q172" t="s">
        <v>89</v>
      </c>
      <c r="R172" s="23">
        <v>44860</v>
      </c>
      <c r="T172" t="s">
        <v>90</v>
      </c>
      <c r="U172">
        <v>613</v>
      </c>
      <c r="X172">
        <v>6</v>
      </c>
      <c r="Y172" t="s">
        <v>91</v>
      </c>
      <c r="AC172" t="s">
        <v>92</v>
      </c>
      <c r="AD172" t="s">
        <v>316</v>
      </c>
      <c r="AE172">
        <v>24460</v>
      </c>
      <c r="AF172" t="s">
        <v>317</v>
      </c>
      <c r="AH172" t="s">
        <v>318</v>
      </c>
      <c r="AI172">
        <v>686711286</v>
      </c>
      <c r="AJ172">
        <v>619504007</v>
      </c>
      <c r="AK172" t="s">
        <v>319</v>
      </c>
      <c r="AL172">
        <v>1</v>
      </c>
      <c r="AM172">
        <v>0</v>
      </c>
      <c r="AO172" s="23">
        <v>45906</v>
      </c>
    </row>
    <row r="173" spans="1:41" x14ac:dyDescent="0.25">
      <c r="A173">
        <v>1223564</v>
      </c>
      <c r="B173" t="s">
        <v>320</v>
      </c>
      <c r="C173" t="s">
        <v>321</v>
      </c>
      <c r="D173">
        <v>247109</v>
      </c>
      <c r="E173" t="s">
        <v>85</v>
      </c>
      <c r="F173" t="s">
        <v>85</v>
      </c>
      <c r="H173" s="23">
        <v>39785</v>
      </c>
      <c r="I173" t="s">
        <v>152</v>
      </c>
      <c r="J173">
        <v>-18</v>
      </c>
      <c r="K173" t="s">
        <v>87</v>
      </c>
      <c r="M173" t="s">
        <v>88</v>
      </c>
      <c r="N173">
        <v>10240036</v>
      </c>
      <c r="O173" t="s">
        <v>32</v>
      </c>
      <c r="P173" s="23">
        <v>45896</v>
      </c>
      <c r="Q173" t="s">
        <v>89</v>
      </c>
      <c r="R173" s="23">
        <v>43365</v>
      </c>
      <c r="S173" s="23">
        <v>45891</v>
      </c>
      <c r="T173" t="s">
        <v>100</v>
      </c>
      <c r="U173">
        <v>686</v>
      </c>
      <c r="X173">
        <v>6</v>
      </c>
      <c r="Y173" t="s">
        <v>91</v>
      </c>
      <c r="AB173" s="23">
        <v>45474</v>
      </c>
      <c r="AC173" t="s">
        <v>92</v>
      </c>
      <c r="AD173" t="s">
        <v>1341</v>
      </c>
      <c r="AE173">
        <v>16390</v>
      </c>
      <c r="AF173" t="s">
        <v>1342</v>
      </c>
      <c r="AJ173">
        <v>686020429</v>
      </c>
      <c r="AK173" t="s">
        <v>1343</v>
      </c>
      <c r="AL173">
        <v>1</v>
      </c>
      <c r="AM173">
        <v>1</v>
      </c>
      <c r="AO173" s="23">
        <v>45896</v>
      </c>
    </row>
    <row r="174" spans="1:41" x14ac:dyDescent="0.25">
      <c r="A174">
        <v>1307650</v>
      </c>
      <c r="B174" t="s">
        <v>1340</v>
      </c>
      <c r="C174" t="s">
        <v>784</v>
      </c>
      <c r="D174">
        <v>247388</v>
      </c>
      <c r="E174" t="s">
        <v>671</v>
      </c>
      <c r="F174" t="s">
        <v>671</v>
      </c>
      <c r="H174" s="23">
        <v>27404</v>
      </c>
      <c r="I174" t="s">
        <v>672</v>
      </c>
      <c r="J174" t="s">
        <v>673</v>
      </c>
      <c r="K174" t="s">
        <v>114</v>
      </c>
      <c r="M174" t="s">
        <v>88</v>
      </c>
      <c r="N174">
        <v>10240036</v>
      </c>
      <c r="O174" t="s">
        <v>32</v>
      </c>
      <c r="P174" s="23">
        <v>45854</v>
      </c>
      <c r="Q174" t="s">
        <v>89</v>
      </c>
      <c r="R174" s="23">
        <v>43858</v>
      </c>
      <c r="S174" s="23">
        <v>45887</v>
      </c>
      <c r="T174" t="s">
        <v>100</v>
      </c>
      <c r="U174">
        <v>500</v>
      </c>
      <c r="X174">
        <v>5</v>
      </c>
      <c r="Y174" t="s">
        <v>91</v>
      </c>
      <c r="AC174" t="s">
        <v>92</v>
      </c>
      <c r="AD174" t="s">
        <v>1344</v>
      </c>
      <c r="AE174">
        <v>16390</v>
      </c>
      <c r="AF174" t="s">
        <v>1345</v>
      </c>
      <c r="AI174">
        <v>647802769</v>
      </c>
      <c r="AJ174">
        <v>647802769</v>
      </c>
      <c r="AK174" t="s">
        <v>1346</v>
      </c>
      <c r="AL174">
        <v>1</v>
      </c>
      <c r="AM174">
        <v>1</v>
      </c>
      <c r="AO174" s="23">
        <v>45854</v>
      </c>
    </row>
    <row r="175" spans="1:41" x14ac:dyDescent="0.25">
      <c r="A175">
        <v>1564991</v>
      </c>
      <c r="B175" t="s">
        <v>1347</v>
      </c>
      <c r="C175" t="s">
        <v>779</v>
      </c>
      <c r="D175">
        <v>248081</v>
      </c>
      <c r="E175" t="s">
        <v>97</v>
      </c>
      <c r="F175" t="s">
        <v>97</v>
      </c>
      <c r="H175" s="23">
        <v>18951</v>
      </c>
      <c r="I175" t="s">
        <v>676</v>
      </c>
      <c r="J175" t="s">
        <v>677</v>
      </c>
      <c r="K175" t="s">
        <v>87</v>
      </c>
      <c r="M175" t="s">
        <v>88</v>
      </c>
      <c r="N175">
        <v>10240014</v>
      </c>
      <c r="O175" t="s">
        <v>24</v>
      </c>
      <c r="P175" s="23">
        <v>45912</v>
      </c>
      <c r="Q175" t="s">
        <v>89</v>
      </c>
      <c r="R175" s="23">
        <v>45340</v>
      </c>
      <c r="S175" s="23">
        <v>45877</v>
      </c>
      <c r="T175" t="s">
        <v>100</v>
      </c>
      <c r="U175">
        <v>500</v>
      </c>
      <c r="X175">
        <v>5</v>
      </c>
      <c r="Y175" t="s">
        <v>91</v>
      </c>
      <c r="AC175" t="s">
        <v>92</v>
      </c>
      <c r="AD175" t="s">
        <v>1348</v>
      </c>
      <c r="AE175">
        <v>24200</v>
      </c>
      <c r="AF175" t="s">
        <v>1349</v>
      </c>
      <c r="AK175" t="s">
        <v>1350</v>
      </c>
      <c r="AL175">
        <v>0</v>
      </c>
      <c r="AM175">
        <v>0</v>
      </c>
      <c r="AO175" s="23">
        <v>45912</v>
      </c>
    </row>
    <row r="176" spans="1:41" x14ac:dyDescent="0.25">
      <c r="A176">
        <v>1708486</v>
      </c>
      <c r="B176" t="s">
        <v>1351</v>
      </c>
      <c r="C176" t="s">
        <v>1352</v>
      </c>
      <c r="D176">
        <v>248442</v>
      </c>
      <c r="E176" t="s">
        <v>680</v>
      </c>
      <c r="H176" s="23">
        <v>41796</v>
      </c>
      <c r="I176" t="s">
        <v>86</v>
      </c>
      <c r="J176">
        <v>-12</v>
      </c>
      <c r="K176" t="s">
        <v>114</v>
      </c>
      <c r="M176" t="s">
        <v>88</v>
      </c>
      <c r="N176">
        <v>10240020</v>
      </c>
      <c r="O176" t="s">
        <v>27</v>
      </c>
      <c r="P176" s="23">
        <v>45906</v>
      </c>
      <c r="Q176" t="s">
        <v>89</v>
      </c>
      <c r="R176" s="23">
        <v>45906</v>
      </c>
      <c r="T176" t="s">
        <v>90</v>
      </c>
      <c r="U176">
        <v>500</v>
      </c>
      <c r="X176">
        <v>5</v>
      </c>
      <c r="Y176" t="s">
        <v>91</v>
      </c>
      <c r="AC176" t="s">
        <v>92</v>
      </c>
      <c r="AD176" t="s">
        <v>287</v>
      </c>
      <c r="AE176">
        <v>24750</v>
      </c>
      <c r="AF176" t="s">
        <v>1353</v>
      </c>
      <c r="AJ176">
        <v>623653994</v>
      </c>
      <c r="AK176" t="s">
        <v>1354</v>
      </c>
      <c r="AL176">
        <v>1</v>
      </c>
      <c r="AM176">
        <v>0</v>
      </c>
      <c r="AO176" s="23">
        <v>45906</v>
      </c>
    </row>
    <row r="177" spans="1:41" x14ac:dyDescent="0.25">
      <c r="A177">
        <v>1431812</v>
      </c>
      <c r="B177" t="s">
        <v>324</v>
      </c>
      <c r="C177" t="s">
        <v>325</v>
      </c>
      <c r="D177">
        <v>247648</v>
      </c>
      <c r="E177" t="s">
        <v>85</v>
      </c>
      <c r="F177" t="s">
        <v>97</v>
      </c>
      <c r="H177" s="23">
        <v>40116</v>
      </c>
      <c r="I177" t="s">
        <v>227</v>
      </c>
      <c r="J177">
        <v>-17</v>
      </c>
      <c r="K177" t="s">
        <v>87</v>
      </c>
      <c r="M177" t="s">
        <v>88</v>
      </c>
      <c r="N177">
        <v>10240014</v>
      </c>
      <c r="O177" t="s">
        <v>24</v>
      </c>
      <c r="P177" s="23">
        <v>45920</v>
      </c>
      <c r="Q177" t="s">
        <v>89</v>
      </c>
      <c r="R177" s="23">
        <v>44826</v>
      </c>
      <c r="T177" t="s">
        <v>90</v>
      </c>
      <c r="U177">
        <v>500</v>
      </c>
      <c r="X177">
        <v>5</v>
      </c>
      <c r="Y177" t="s">
        <v>91</v>
      </c>
      <c r="AC177" t="s">
        <v>92</v>
      </c>
      <c r="AD177" t="s">
        <v>326</v>
      </c>
      <c r="AE177">
        <v>24250</v>
      </c>
      <c r="AF177" t="s">
        <v>327</v>
      </c>
      <c r="AK177" t="s">
        <v>328</v>
      </c>
      <c r="AL177">
        <v>0</v>
      </c>
      <c r="AM177">
        <v>0</v>
      </c>
      <c r="AO177" s="23">
        <v>45920</v>
      </c>
    </row>
    <row r="178" spans="1:41" x14ac:dyDescent="0.25">
      <c r="A178">
        <v>1612242</v>
      </c>
      <c r="B178" t="s">
        <v>1356</v>
      </c>
      <c r="C178" t="s">
        <v>1359</v>
      </c>
      <c r="D178">
        <v>248149</v>
      </c>
      <c r="E178" t="s">
        <v>97</v>
      </c>
      <c r="F178" t="s">
        <v>97</v>
      </c>
      <c r="H178" s="23">
        <v>13386</v>
      </c>
      <c r="I178" t="s">
        <v>681</v>
      </c>
      <c r="J178" t="s">
        <v>682</v>
      </c>
      <c r="K178" t="s">
        <v>87</v>
      </c>
      <c r="M178" t="s">
        <v>88</v>
      </c>
      <c r="N178">
        <v>10240020</v>
      </c>
      <c r="O178" t="s">
        <v>27</v>
      </c>
      <c r="P178" s="23">
        <v>45914</v>
      </c>
      <c r="Q178" t="s">
        <v>89</v>
      </c>
      <c r="R178" s="23">
        <v>45549</v>
      </c>
      <c r="S178" s="23">
        <v>45908</v>
      </c>
      <c r="T178" t="s">
        <v>100</v>
      </c>
      <c r="U178">
        <v>500</v>
      </c>
      <c r="X178">
        <v>5</v>
      </c>
      <c r="Y178" t="s">
        <v>91</v>
      </c>
      <c r="AC178" t="s">
        <v>92</v>
      </c>
      <c r="AD178" t="s">
        <v>1360</v>
      </c>
      <c r="AE178">
        <v>24660</v>
      </c>
      <c r="AF178" t="s">
        <v>1357</v>
      </c>
      <c r="AI178">
        <v>553542374</v>
      </c>
      <c r="AJ178">
        <v>607132996</v>
      </c>
      <c r="AK178" t="s">
        <v>1358</v>
      </c>
      <c r="AL178">
        <v>1</v>
      </c>
      <c r="AM178">
        <v>0</v>
      </c>
      <c r="AO178" s="23">
        <v>45914</v>
      </c>
    </row>
    <row r="179" spans="1:41" x14ac:dyDescent="0.25">
      <c r="A179">
        <v>1652006</v>
      </c>
      <c r="B179" t="s">
        <v>330</v>
      </c>
      <c r="C179" t="s">
        <v>331</v>
      </c>
      <c r="D179">
        <v>248281</v>
      </c>
      <c r="E179" t="s">
        <v>97</v>
      </c>
      <c r="F179" t="s">
        <v>97</v>
      </c>
      <c r="H179" s="23">
        <v>41296</v>
      </c>
      <c r="I179" t="s">
        <v>116</v>
      </c>
      <c r="J179">
        <v>-13</v>
      </c>
      <c r="K179" t="s">
        <v>87</v>
      </c>
      <c r="M179" t="s">
        <v>88</v>
      </c>
      <c r="N179">
        <v>10240020</v>
      </c>
      <c r="O179" t="s">
        <v>27</v>
      </c>
      <c r="P179" s="23">
        <v>45918</v>
      </c>
      <c r="Q179" t="s">
        <v>89</v>
      </c>
      <c r="R179" s="23">
        <v>45587</v>
      </c>
      <c r="T179" t="s">
        <v>90</v>
      </c>
      <c r="U179">
        <v>500</v>
      </c>
      <c r="X179">
        <v>5</v>
      </c>
      <c r="Y179" t="s">
        <v>91</v>
      </c>
      <c r="AC179" t="s">
        <v>92</v>
      </c>
      <c r="AD179" t="s">
        <v>162</v>
      </c>
      <c r="AE179">
        <v>24650</v>
      </c>
      <c r="AF179" t="s">
        <v>332</v>
      </c>
      <c r="AJ179">
        <v>618234805</v>
      </c>
      <c r="AK179" t="s">
        <v>333</v>
      </c>
      <c r="AL179">
        <v>1</v>
      </c>
      <c r="AM179">
        <v>0</v>
      </c>
      <c r="AO179" s="23">
        <v>45918</v>
      </c>
    </row>
    <row r="180" spans="1:41" x14ac:dyDescent="0.25">
      <c r="A180">
        <v>83020</v>
      </c>
      <c r="B180" t="s">
        <v>1361</v>
      </c>
      <c r="C180" t="s">
        <v>197</v>
      </c>
      <c r="D180">
        <v>3311602</v>
      </c>
      <c r="E180" t="s">
        <v>85</v>
      </c>
      <c r="F180" t="s">
        <v>85</v>
      </c>
      <c r="H180" s="23">
        <v>32231</v>
      </c>
      <c r="I180" t="s">
        <v>39</v>
      </c>
      <c r="J180">
        <v>-40</v>
      </c>
      <c r="K180" t="s">
        <v>87</v>
      </c>
      <c r="M180" t="s">
        <v>88</v>
      </c>
      <c r="N180">
        <v>10240001</v>
      </c>
      <c r="O180" t="s">
        <v>18</v>
      </c>
      <c r="P180" s="23">
        <v>45909</v>
      </c>
      <c r="Q180" t="s">
        <v>89</v>
      </c>
      <c r="R180" s="23">
        <v>37432</v>
      </c>
      <c r="S180" s="23">
        <v>45119</v>
      </c>
      <c r="T180" t="s">
        <v>662</v>
      </c>
      <c r="U180">
        <v>1383</v>
      </c>
      <c r="X180">
        <v>13</v>
      </c>
      <c r="Y180" t="s">
        <v>91</v>
      </c>
      <c r="AC180" t="s">
        <v>92</v>
      </c>
      <c r="AD180" t="s">
        <v>231</v>
      </c>
      <c r="AE180">
        <v>24100</v>
      </c>
      <c r="AF180" t="s">
        <v>1362</v>
      </c>
      <c r="AJ180">
        <v>632642889</v>
      </c>
      <c r="AK180" t="s">
        <v>1363</v>
      </c>
      <c r="AL180">
        <v>0</v>
      </c>
      <c r="AM180">
        <v>0</v>
      </c>
      <c r="AO180" s="23">
        <v>45909</v>
      </c>
    </row>
    <row r="181" spans="1:41" x14ac:dyDescent="0.25">
      <c r="A181">
        <v>335547</v>
      </c>
      <c r="B181" t="s">
        <v>334</v>
      </c>
      <c r="C181" t="s">
        <v>975</v>
      </c>
      <c r="D181">
        <v>244289</v>
      </c>
      <c r="E181" t="s">
        <v>85</v>
      </c>
      <c r="F181" t="s">
        <v>85</v>
      </c>
      <c r="H181" s="23">
        <v>25264</v>
      </c>
      <c r="I181" t="s">
        <v>658</v>
      </c>
      <c r="J181" t="s">
        <v>659</v>
      </c>
      <c r="K181" t="s">
        <v>87</v>
      </c>
      <c r="M181" t="s">
        <v>88</v>
      </c>
      <c r="N181">
        <v>10240007</v>
      </c>
      <c r="O181" t="s">
        <v>22</v>
      </c>
      <c r="P181" s="23">
        <v>45868</v>
      </c>
      <c r="Q181" t="s">
        <v>89</v>
      </c>
      <c r="R181" s="23">
        <v>37593</v>
      </c>
      <c r="S181" s="23">
        <v>45176</v>
      </c>
      <c r="T181" t="s">
        <v>662</v>
      </c>
      <c r="U181">
        <v>500</v>
      </c>
      <c r="X181">
        <v>5</v>
      </c>
      <c r="Y181" t="s">
        <v>91</v>
      </c>
      <c r="AC181" t="s">
        <v>92</v>
      </c>
      <c r="AD181" t="s">
        <v>304</v>
      </c>
      <c r="AE181">
        <v>24120</v>
      </c>
      <c r="AF181" t="s">
        <v>1364</v>
      </c>
      <c r="AI181">
        <v>553515338</v>
      </c>
      <c r="AJ181">
        <v>675831036</v>
      </c>
      <c r="AK181" t="s">
        <v>1365</v>
      </c>
      <c r="AL181">
        <v>0</v>
      </c>
      <c r="AM181">
        <v>0</v>
      </c>
      <c r="AO181" s="23">
        <v>45868</v>
      </c>
    </row>
    <row r="182" spans="1:41" x14ac:dyDescent="0.25">
      <c r="A182">
        <v>1723795</v>
      </c>
      <c r="B182" t="s">
        <v>1366</v>
      </c>
      <c r="C182" t="s">
        <v>746</v>
      </c>
      <c r="D182">
        <v>248488</v>
      </c>
      <c r="E182" t="s">
        <v>97</v>
      </c>
      <c r="H182" s="23">
        <v>32698</v>
      </c>
      <c r="I182" t="s">
        <v>39</v>
      </c>
      <c r="J182">
        <v>-40</v>
      </c>
      <c r="K182" t="s">
        <v>87</v>
      </c>
      <c r="M182" t="s">
        <v>88</v>
      </c>
      <c r="N182">
        <v>10240001</v>
      </c>
      <c r="O182" t="s">
        <v>18</v>
      </c>
      <c r="P182" s="23">
        <v>45923</v>
      </c>
      <c r="Q182" t="s">
        <v>89</v>
      </c>
      <c r="R182" s="23">
        <v>45923</v>
      </c>
      <c r="S182" s="23">
        <v>45920</v>
      </c>
      <c r="T182" t="s">
        <v>100</v>
      </c>
      <c r="U182">
        <v>500</v>
      </c>
      <c r="X182">
        <v>5</v>
      </c>
      <c r="Y182" t="s">
        <v>91</v>
      </c>
      <c r="AC182" t="s">
        <v>92</v>
      </c>
      <c r="AD182" t="s">
        <v>231</v>
      </c>
      <c r="AE182">
        <v>24100</v>
      </c>
      <c r="AF182">
        <v>779803779</v>
      </c>
      <c r="AG182" t="s">
        <v>1367</v>
      </c>
      <c r="AK182" t="s">
        <v>1368</v>
      </c>
      <c r="AL182">
        <v>0</v>
      </c>
      <c r="AM182">
        <v>0</v>
      </c>
      <c r="AO182" s="23">
        <v>45923</v>
      </c>
    </row>
    <row r="183" spans="1:41" x14ac:dyDescent="0.25">
      <c r="A183">
        <v>1460329</v>
      </c>
      <c r="B183" t="s">
        <v>1369</v>
      </c>
      <c r="C183" t="s">
        <v>233</v>
      </c>
      <c r="D183">
        <v>247779</v>
      </c>
      <c r="E183" t="s">
        <v>85</v>
      </c>
      <c r="F183" t="s">
        <v>85</v>
      </c>
      <c r="H183" s="23">
        <v>26353</v>
      </c>
      <c r="I183" t="s">
        <v>672</v>
      </c>
      <c r="J183" t="s">
        <v>673</v>
      </c>
      <c r="K183" t="s">
        <v>87</v>
      </c>
      <c r="M183" t="s">
        <v>88</v>
      </c>
      <c r="N183">
        <v>10240026</v>
      </c>
      <c r="O183" t="s">
        <v>122</v>
      </c>
      <c r="P183" s="23">
        <v>45917</v>
      </c>
      <c r="Q183" t="s">
        <v>89</v>
      </c>
      <c r="R183" s="23">
        <v>44885</v>
      </c>
      <c r="S183" s="23">
        <v>45468</v>
      </c>
      <c r="T183" t="s">
        <v>662</v>
      </c>
      <c r="U183">
        <v>500</v>
      </c>
      <c r="X183">
        <v>5</v>
      </c>
      <c r="Y183" t="s">
        <v>91</v>
      </c>
      <c r="AC183" t="s">
        <v>92</v>
      </c>
      <c r="AD183" t="s">
        <v>1370</v>
      </c>
      <c r="AE183">
        <v>24130</v>
      </c>
      <c r="AF183" t="s">
        <v>1371</v>
      </c>
      <c r="AJ183">
        <v>673956316</v>
      </c>
      <c r="AK183" t="s">
        <v>1372</v>
      </c>
      <c r="AL183">
        <v>1</v>
      </c>
      <c r="AM183">
        <v>1</v>
      </c>
      <c r="AO183" s="23">
        <v>45917</v>
      </c>
    </row>
    <row r="184" spans="1:41" x14ac:dyDescent="0.25">
      <c r="A184">
        <v>1717619</v>
      </c>
      <c r="B184" t="s">
        <v>1373</v>
      </c>
      <c r="C184" t="s">
        <v>1168</v>
      </c>
      <c r="D184">
        <v>248461</v>
      </c>
      <c r="E184" t="s">
        <v>85</v>
      </c>
      <c r="H184" s="23">
        <v>34247</v>
      </c>
      <c r="I184" t="s">
        <v>39</v>
      </c>
      <c r="J184">
        <v>-40</v>
      </c>
      <c r="K184" t="s">
        <v>87</v>
      </c>
      <c r="M184" t="s">
        <v>88</v>
      </c>
      <c r="N184">
        <v>10240039</v>
      </c>
      <c r="O184" t="s">
        <v>444</v>
      </c>
      <c r="P184" s="23">
        <v>45917</v>
      </c>
      <c r="Q184" t="s">
        <v>89</v>
      </c>
      <c r="R184" s="23">
        <v>45917</v>
      </c>
      <c r="S184" s="23">
        <v>45915</v>
      </c>
      <c r="T184" t="s">
        <v>100</v>
      </c>
      <c r="U184">
        <v>500</v>
      </c>
      <c r="X184">
        <v>5</v>
      </c>
      <c r="Y184" t="s">
        <v>91</v>
      </c>
      <c r="AC184" t="s">
        <v>92</v>
      </c>
      <c r="AD184" t="s">
        <v>1374</v>
      </c>
      <c r="AE184">
        <v>24220</v>
      </c>
      <c r="AF184" t="s">
        <v>1375</v>
      </c>
      <c r="AJ184">
        <v>648261762</v>
      </c>
      <c r="AK184" t="s">
        <v>1376</v>
      </c>
      <c r="AL184">
        <v>0</v>
      </c>
      <c r="AM184">
        <v>0</v>
      </c>
      <c r="AO184" s="23">
        <v>45917</v>
      </c>
    </row>
    <row r="185" spans="1:41" x14ac:dyDescent="0.25">
      <c r="A185">
        <v>1126962</v>
      </c>
      <c r="B185" t="s">
        <v>1377</v>
      </c>
      <c r="C185" t="s">
        <v>790</v>
      </c>
      <c r="D185">
        <v>246744</v>
      </c>
      <c r="E185" t="s">
        <v>97</v>
      </c>
      <c r="F185" t="s">
        <v>97</v>
      </c>
      <c r="H185" s="23">
        <v>23041</v>
      </c>
      <c r="I185" t="s">
        <v>663</v>
      </c>
      <c r="J185" t="s">
        <v>664</v>
      </c>
      <c r="K185" t="s">
        <v>114</v>
      </c>
      <c r="M185" t="s">
        <v>88</v>
      </c>
      <c r="N185">
        <v>10240007</v>
      </c>
      <c r="O185" t="s">
        <v>22</v>
      </c>
      <c r="P185" s="23">
        <v>45905</v>
      </c>
      <c r="Q185" t="s">
        <v>89</v>
      </c>
      <c r="R185" s="23">
        <v>42641</v>
      </c>
      <c r="S185" s="23">
        <v>45566</v>
      </c>
      <c r="T185" t="s">
        <v>662</v>
      </c>
      <c r="U185">
        <v>500</v>
      </c>
      <c r="X185">
        <v>5</v>
      </c>
      <c r="Y185" t="s">
        <v>91</v>
      </c>
      <c r="AC185" t="s">
        <v>92</v>
      </c>
      <c r="AD185" t="s">
        <v>860</v>
      </c>
      <c r="AE185">
        <v>24570</v>
      </c>
      <c r="AF185" t="s">
        <v>1378</v>
      </c>
      <c r="AJ185">
        <v>621351817</v>
      </c>
      <c r="AK185" t="s">
        <v>1379</v>
      </c>
      <c r="AL185">
        <v>0</v>
      </c>
      <c r="AM185">
        <v>0</v>
      </c>
      <c r="AO185" s="23">
        <v>45905</v>
      </c>
    </row>
    <row r="186" spans="1:41" x14ac:dyDescent="0.25">
      <c r="A186">
        <v>391145</v>
      </c>
      <c r="B186" t="s">
        <v>1380</v>
      </c>
      <c r="C186" t="s">
        <v>716</v>
      </c>
      <c r="D186">
        <v>244559</v>
      </c>
      <c r="E186" t="s">
        <v>85</v>
      </c>
      <c r="F186" t="s">
        <v>85</v>
      </c>
      <c r="H186" s="23">
        <v>33514</v>
      </c>
      <c r="I186" t="s">
        <v>39</v>
      </c>
      <c r="J186">
        <v>-40</v>
      </c>
      <c r="K186" t="s">
        <v>87</v>
      </c>
      <c r="M186" t="s">
        <v>88</v>
      </c>
      <c r="N186">
        <v>10240015</v>
      </c>
      <c r="O186" t="s">
        <v>25</v>
      </c>
      <c r="P186" s="23">
        <v>45912</v>
      </c>
      <c r="Q186" t="s">
        <v>89</v>
      </c>
      <c r="R186" s="23">
        <v>37918</v>
      </c>
      <c r="S186" s="23">
        <v>45556</v>
      </c>
      <c r="T186" t="s">
        <v>662</v>
      </c>
      <c r="U186">
        <v>1030</v>
      </c>
      <c r="X186">
        <v>10</v>
      </c>
      <c r="Y186" t="s">
        <v>91</v>
      </c>
      <c r="AC186" t="s">
        <v>92</v>
      </c>
      <c r="AD186" t="s">
        <v>1381</v>
      </c>
      <c r="AE186">
        <v>24340</v>
      </c>
      <c r="AF186" t="s">
        <v>1382</v>
      </c>
      <c r="AI186">
        <v>553813097</v>
      </c>
      <c r="AJ186">
        <v>671166923</v>
      </c>
      <c r="AK186" t="s">
        <v>1383</v>
      </c>
      <c r="AL186">
        <v>0</v>
      </c>
      <c r="AM186">
        <v>0</v>
      </c>
      <c r="AO186" s="23">
        <v>45912</v>
      </c>
    </row>
    <row r="187" spans="1:41" x14ac:dyDescent="0.25">
      <c r="A187">
        <v>1727325</v>
      </c>
      <c r="B187" t="s">
        <v>1384</v>
      </c>
      <c r="C187" t="s">
        <v>1385</v>
      </c>
      <c r="D187">
        <v>248512</v>
      </c>
      <c r="E187" t="s">
        <v>680</v>
      </c>
      <c r="H187" s="23">
        <v>41843</v>
      </c>
      <c r="I187" t="s">
        <v>86</v>
      </c>
      <c r="J187">
        <v>-12</v>
      </c>
      <c r="K187" t="s">
        <v>87</v>
      </c>
      <c r="M187" t="s">
        <v>88</v>
      </c>
      <c r="N187">
        <v>10240020</v>
      </c>
      <c r="O187" t="s">
        <v>27</v>
      </c>
      <c r="P187" s="23">
        <v>45925</v>
      </c>
      <c r="Q187" t="s">
        <v>89</v>
      </c>
      <c r="R187" s="23">
        <v>45925</v>
      </c>
      <c r="T187" t="s">
        <v>90</v>
      </c>
      <c r="U187">
        <v>500</v>
      </c>
      <c r="X187">
        <v>5</v>
      </c>
      <c r="Y187" t="s">
        <v>91</v>
      </c>
      <c r="AC187" t="s">
        <v>92</v>
      </c>
      <c r="AD187" t="s">
        <v>644</v>
      </c>
      <c r="AE187">
        <v>24660</v>
      </c>
      <c r="AF187" t="s">
        <v>1386</v>
      </c>
      <c r="AJ187">
        <v>695139128</v>
      </c>
      <c r="AK187" t="s">
        <v>150</v>
      </c>
      <c r="AL187">
        <v>0</v>
      </c>
      <c r="AM187">
        <v>0</v>
      </c>
      <c r="AO187" s="23">
        <v>45925</v>
      </c>
    </row>
    <row r="188" spans="1:41" x14ac:dyDescent="0.25">
      <c r="A188">
        <v>1726843</v>
      </c>
      <c r="B188" t="s">
        <v>1388</v>
      </c>
      <c r="C188" t="s">
        <v>718</v>
      </c>
      <c r="D188">
        <v>248509</v>
      </c>
      <c r="E188" t="s">
        <v>97</v>
      </c>
      <c r="H188" s="23">
        <v>42636</v>
      </c>
      <c r="I188" t="s">
        <v>113</v>
      </c>
      <c r="J188">
        <v>-10</v>
      </c>
      <c r="K188" t="s">
        <v>87</v>
      </c>
      <c r="M188" t="s">
        <v>88</v>
      </c>
      <c r="N188">
        <v>10240014</v>
      </c>
      <c r="O188" t="s">
        <v>24</v>
      </c>
      <c r="P188" s="23">
        <v>45925</v>
      </c>
      <c r="Q188" t="s">
        <v>89</v>
      </c>
      <c r="R188" s="23">
        <v>45925</v>
      </c>
      <c r="T188" t="s">
        <v>90</v>
      </c>
      <c r="U188">
        <v>500</v>
      </c>
      <c r="X188">
        <v>5</v>
      </c>
      <c r="Y188" t="s">
        <v>91</v>
      </c>
      <c r="AC188" t="s">
        <v>92</v>
      </c>
      <c r="AD188" t="s">
        <v>1389</v>
      </c>
      <c r="AE188">
        <v>24250</v>
      </c>
      <c r="AF188" t="s">
        <v>1390</v>
      </c>
      <c r="AJ188">
        <v>616232595</v>
      </c>
      <c r="AK188" t="s">
        <v>1391</v>
      </c>
      <c r="AL188">
        <v>1</v>
      </c>
      <c r="AM188">
        <v>0</v>
      </c>
      <c r="AO188" s="23">
        <v>45925</v>
      </c>
    </row>
    <row r="189" spans="1:41" x14ac:dyDescent="0.25">
      <c r="A189">
        <v>86793</v>
      </c>
      <c r="B189" t="s">
        <v>1392</v>
      </c>
      <c r="C189" t="s">
        <v>117</v>
      </c>
      <c r="D189">
        <v>2444</v>
      </c>
      <c r="E189" t="s">
        <v>671</v>
      </c>
      <c r="F189" t="s">
        <v>671</v>
      </c>
      <c r="H189" s="23">
        <v>19612</v>
      </c>
      <c r="I189" t="s">
        <v>676</v>
      </c>
      <c r="J189" t="s">
        <v>677</v>
      </c>
      <c r="K189" t="s">
        <v>87</v>
      </c>
      <c r="M189" t="s">
        <v>88</v>
      </c>
      <c r="N189">
        <v>10240002</v>
      </c>
      <c r="O189" t="s">
        <v>19</v>
      </c>
      <c r="P189" s="23">
        <v>45849</v>
      </c>
      <c r="Q189" t="s">
        <v>89</v>
      </c>
      <c r="R189" s="23">
        <v>37432</v>
      </c>
      <c r="T189" t="s">
        <v>495</v>
      </c>
      <c r="U189">
        <v>833</v>
      </c>
      <c r="X189">
        <v>8</v>
      </c>
      <c r="Y189" t="s">
        <v>91</v>
      </c>
      <c r="AC189" t="s">
        <v>92</v>
      </c>
      <c r="AD189" t="s">
        <v>731</v>
      </c>
      <c r="AE189">
        <v>24150</v>
      </c>
      <c r="AF189" t="s">
        <v>1393</v>
      </c>
      <c r="AI189">
        <v>553249457</v>
      </c>
      <c r="AJ189">
        <v>687686804</v>
      </c>
      <c r="AK189" t="s">
        <v>1394</v>
      </c>
      <c r="AL189">
        <v>0</v>
      </c>
      <c r="AM189">
        <v>0</v>
      </c>
      <c r="AO189" s="23">
        <v>45849</v>
      </c>
    </row>
    <row r="190" spans="1:41" x14ac:dyDescent="0.25">
      <c r="A190">
        <v>1257150</v>
      </c>
      <c r="B190" t="s">
        <v>1395</v>
      </c>
      <c r="C190" t="s">
        <v>505</v>
      </c>
      <c r="D190">
        <v>247222</v>
      </c>
      <c r="E190" t="s">
        <v>97</v>
      </c>
      <c r="F190" t="s">
        <v>97</v>
      </c>
      <c r="H190" s="23">
        <v>38530</v>
      </c>
      <c r="I190" t="s">
        <v>39</v>
      </c>
      <c r="J190">
        <v>-40</v>
      </c>
      <c r="K190" t="s">
        <v>87</v>
      </c>
      <c r="M190" t="s">
        <v>88</v>
      </c>
      <c r="N190">
        <v>10240020</v>
      </c>
      <c r="O190" t="s">
        <v>27</v>
      </c>
      <c r="P190" s="23">
        <v>45906</v>
      </c>
      <c r="Q190" t="s">
        <v>89</v>
      </c>
      <c r="R190" s="23">
        <v>43547</v>
      </c>
      <c r="S190" s="23">
        <v>45261</v>
      </c>
      <c r="T190" t="s">
        <v>662</v>
      </c>
      <c r="U190">
        <v>537</v>
      </c>
      <c r="X190">
        <v>5</v>
      </c>
      <c r="Y190" t="s">
        <v>91</v>
      </c>
      <c r="AC190" t="s">
        <v>92</v>
      </c>
      <c r="AD190" t="s">
        <v>101</v>
      </c>
      <c r="AE190">
        <v>24000</v>
      </c>
      <c r="AF190" t="s">
        <v>1396</v>
      </c>
      <c r="AJ190">
        <v>784667757</v>
      </c>
      <c r="AK190" t="s">
        <v>1397</v>
      </c>
      <c r="AL190">
        <v>1</v>
      </c>
      <c r="AM190">
        <v>0</v>
      </c>
      <c r="AO190" s="23">
        <v>45906</v>
      </c>
    </row>
    <row r="191" spans="1:41" x14ac:dyDescent="0.25">
      <c r="A191">
        <v>1671080</v>
      </c>
      <c r="B191" t="s">
        <v>1398</v>
      </c>
      <c r="C191" t="s">
        <v>147</v>
      </c>
      <c r="D191">
        <v>248375</v>
      </c>
      <c r="E191" t="s">
        <v>97</v>
      </c>
      <c r="F191" t="s">
        <v>97</v>
      </c>
      <c r="H191" s="23">
        <v>42674</v>
      </c>
      <c r="I191" t="s">
        <v>113</v>
      </c>
      <c r="J191">
        <v>-10</v>
      </c>
      <c r="K191" t="s">
        <v>87</v>
      </c>
      <c r="M191" t="s">
        <v>88</v>
      </c>
      <c r="N191">
        <v>10240020</v>
      </c>
      <c r="O191" t="s">
        <v>27</v>
      </c>
      <c r="P191" s="23">
        <v>45906</v>
      </c>
      <c r="Q191" t="s">
        <v>89</v>
      </c>
      <c r="R191" s="23">
        <v>45645</v>
      </c>
      <c r="T191" t="s">
        <v>90</v>
      </c>
      <c r="U191">
        <v>500</v>
      </c>
      <c r="X191">
        <v>5</v>
      </c>
      <c r="Y191" t="s">
        <v>91</v>
      </c>
      <c r="AC191" t="s">
        <v>92</v>
      </c>
      <c r="AD191" t="s">
        <v>103</v>
      </c>
      <c r="AE191">
        <v>24430</v>
      </c>
      <c r="AF191" t="s">
        <v>1399</v>
      </c>
      <c r="AI191">
        <v>624135864</v>
      </c>
      <c r="AJ191">
        <v>661112490</v>
      </c>
      <c r="AK191" t="s">
        <v>1400</v>
      </c>
      <c r="AL191">
        <v>1</v>
      </c>
      <c r="AM191">
        <v>0</v>
      </c>
      <c r="AO191" s="23">
        <v>45906</v>
      </c>
    </row>
    <row r="192" spans="1:41" x14ac:dyDescent="0.25">
      <c r="A192">
        <v>1365272</v>
      </c>
      <c r="B192" t="s">
        <v>339</v>
      </c>
      <c r="C192" t="s">
        <v>140</v>
      </c>
      <c r="D192">
        <v>247523</v>
      </c>
      <c r="E192" t="s">
        <v>85</v>
      </c>
      <c r="F192" t="s">
        <v>85</v>
      </c>
      <c r="H192" s="23">
        <v>40429</v>
      </c>
      <c r="I192" t="s">
        <v>105</v>
      </c>
      <c r="J192">
        <v>-16</v>
      </c>
      <c r="K192" t="s">
        <v>87</v>
      </c>
      <c r="M192" t="s">
        <v>88</v>
      </c>
      <c r="N192">
        <v>10240018</v>
      </c>
      <c r="O192" t="s">
        <v>26</v>
      </c>
      <c r="P192" s="23">
        <v>45919</v>
      </c>
      <c r="Q192" t="s">
        <v>89</v>
      </c>
      <c r="R192" s="23">
        <v>44484</v>
      </c>
      <c r="T192" t="s">
        <v>90</v>
      </c>
      <c r="U192">
        <v>636</v>
      </c>
      <c r="X192">
        <v>6</v>
      </c>
      <c r="Y192" t="s">
        <v>91</v>
      </c>
      <c r="AC192" t="s">
        <v>92</v>
      </c>
      <c r="AD192" t="s">
        <v>340</v>
      </c>
      <c r="AE192">
        <v>19600</v>
      </c>
      <c r="AF192" t="s">
        <v>341</v>
      </c>
      <c r="AJ192">
        <v>618033196</v>
      </c>
      <c r="AK192" t="s">
        <v>342</v>
      </c>
      <c r="AL192">
        <v>1</v>
      </c>
      <c r="AM192">
        <v>0</v>
      </c>
      <c r="AO192" s="23">
        <v>45919</v>
      </c>
    </row>
    <row r="193" spans="1:41" x14ac:dyDescent="0.25">
      <c r="A193">
        <v>1721100</v>
      </c>
      <c r="B193" t="s">
        <v>339</v>
      </c>
      <c r="C193" t="s">
        <v>1329</v>
      </c>
      <c r="D193">
        <v>248482</v>
      </c>
      <c r="E193" t="s">
        <v>97</v>
      </c>
      <c r="H193" s="23">
        <v>30550</v>
      </c>
      <c r="I193" t="s">
        <v>669</v>
      </c>
      <c r="J193" t="s">
        <v>670</v>
      </c>
      <c r="K193" t="s">
        <v>114</v>
      </c>
      <c r="M193" t="s">
        <v>88</v>
      </c>
      <c r="N193">
        <v>10240018</v>
      </c>
      <c r="O193" t="s">
        <v>26</v>
      </c>
      <c r="P193" s="23">
        <v>45919</v>
      </c>
      <c r="Q193" t="s">
        <v>89</v>
      </c>
      <c r="R193" s="23">
        <v>45919</v>
      </c>
      <c r="S193" s="23">
        <v>45898</v>
      </c>
      <c r="T193" t="s">
        <v>100</v>
      </c>
      <c r="U193">
        <v>500</v>
      </c>
      <c r="X193">
        <v>5</v>
      </c>
      <c r="Y193" t="s">
        <v>91</v>
      </c>
      <c r="AC193" t="s">
        <v>92</v>
      </c>
      <c r="AD193" t="s">
        <v>173</v>
      </c>
      <c r="AE193">
        <v>19600</v>
      </c>
      <c r="AF193" t="s">
        <v>1401</v>
      </c>
      <c r="AJ193">
        <v>618033196</v>
      </c>
      <c r="AK193" t="s">
        <v>342</v>
      </c>
      <c r="AL193">
        <v>1</v>
      </c>
      <c r="AM193">
        <v>0</v>
      </c>
      <c r="AO193" s="23">
        <v>45919</v>
      </c>
    </row>
    <row r="194" spans="1:41" x14ac:dyDescent="0.25">
      <c r="A194">
        <v>1449507</v>
      </c>
      <c r="B194" t="s">
        <v>343</v>
      </c>
      <c r="C194" t="s">
        <v>178</v>
      </c>
      <c r="D194">
        <v>247720</v>
      </c>
      <c r="E194" t="s">
        <v>97</v>
      </c>
      <c r="F194" t="s">
        <v>97</v>
      </c>
      <c r="H194" s="23">
        <v>41489</v>
      </c>
      <c r="I194" t="s">
        <v>116</v>
      </c>
      <c r="J194">
        <v>-13</v>
      </c>
      <c r="K194" t="s">
        <v>87</v>
      </c>
      <c r="M194" t="s">
        <v>88</v>
      </c>
      <c r="N194">
        <v>10240018</v>
      </c>
      <c r="O194" t="s">
        <v>26</v>
      </c>
      <c r="P194" s="23">
        <v>45919</v>
      </c>
      <c r="Q194" t="s">
        <v>89</v>
      </c>
      <c r="R194" s="23">
        <v>44848</v>
      </c>
      <c r="T194" t="s">
        <v>90</v>
      </c>
      <c r="U194">
        <v>500</v>
      </c>
      <c r="X194">
        <v>5</v>
      </c>
      <c r="Y194" t="s">
        <v>91</v>
      </c>
      <c r="AC194" t="s">
        <v>92</v>
      </c>
      <c r="AD194" t="s">
        <v>340</v>
      </c>
      <c r="AE194">
        <v>19600</v>
      </c>
      <c r="AF194" t="s">
        <v>344</v>
      </c>
      <c r="AJ194" t="s">
        <v>345</v>
      </c>
      <c r="AK194" t="s">
        <v>346</v>
      </c>
      <c r="AL194">
        <v>1</v>
      </c>
      <c r="AM194">
        <v>0</v>
      </c>
      <c r="AO194" s="23">
        <v>45919</v>
      </c>
    </row>
    <row r="195" spans="1:41" x14ac:dyDescent="0.25">
      <c r="A195">
        <v>462804</v>
      </c>
      <c r="B195" t="s">
        <v>1402</v>
      </c>
      <c r="C195" t="s">
        <v>726</v>
      </c>
      <c r="D195">
        <v>244810</v>
      </c>
      <c r="E195" t="s">
        <v>85</v>
      </c>
      <c r="F195" t="s">
        <v>85</v>
      </c>
      <c r="H195" s="23">
        <v>23483</v>
      </c>
      <c r="I195" t="s">
        <v>663</v>
      </c>
      <c r="J195" t="s">
        <v>664</v>
      </c>
      <c r="K195" t="s">
        <v>87</v>
      </c>
      <c r="M195" t="s">
        <v>88</v>
      </c>
      <c r="N195">
        <v>10240020</v>
      </c>
      <c r="O195" t="s">
        <v>27</v>
      </c>
      <c r="P195" s="23">
        <v>45906</v>
      </c>
      <c r="Q195" t="s">
        <v>89</v>
      </c>
      <c r="R195" s="23">
        <v>38363</v>
      </c>
      <c r="S195" s="23">
        <v>45098</v>
      </c>
      <c r="T195" t="s">
        <v>662</v>
      </c>
      <c r="U195">
        <v>572</v>
      </c>
      <c r="X195">
        <v>5</v>
      </c>
      <c r="Y195" t="s">
        <v>91</v>
      </c>
      <c r="AC195" t="s">
        <v>92</v>
      </c>
      <c r="AD195" t="s">
        <v>898</v>
      </c>
      <c r="AE195">
        <v>24380</v>
      </c>
      <c r="AF195" t="s">
        <v>1403</v>
      </c>
      <c r="AH195" t="s">
        <v>1404</v>
      </c>
      <c r="AI195">
        <v>553089369</v>
      </c>
      <c r="AJ195">
        <v>668399212</v>
      </c>
      <c r="AK195" t="s">
        <v>1405</v>
      </c>
      <c r="AL195">
        <v>0</v>
      </c>
      <c r="AM195">
        <v>0</v>
      </c>
      <c r="AO195" s="23">
        <v>45906</v>
      </c>
    </row>
    <row r="196" spans="1:41" x14ac:dyDescent="0.25">
      <c r="A196">
        <v>1708488</v>
      </c>
      <c r="B196" t="s">
        <v>1407</v>
      </c>
      <c r="C196" t="s">
        <v>157</v>
      </c>
      <c r="D196">
        <v>248444</v>
      </c>
      <c r="E196" t="s">
        <v>680</v>
      </c>
      <c r="H196" s="23">
        <v>41865</v>
      </c>
      <c r="I196" t="s">
        <v>86</v>
      </c>
      <c r="J196">
        <v>-12</v>
      </c>
      <c r="K196" t="s">
        <v>87</v>
      </c>
      <c r="M196" t="s">
        <v>88</v>
      </c>
      <c r="N196">
        <v>10240020</v>
      </c>
      <c r="O196" t="s">
        <v>27</v>
      </c>
      <c r="P196" s="23">
        <v>45907</v>
      </c>
      <c r="Q196" t="s">
        <v>89</v>
      </c>
      <c r="R196" s="23">
        <v>45907</v>
      </c>
      <c r="T196" t="s">
        <v>90</v>
      </c>
      <c r="U196">
        <v>500</v>
      </c>
      <c r="X196">
        <v>5</v>
      </c>
      <c r="Y196" t="s">
        <v>91</v>
      </c>
      <c r="AC196" t="s">
        <v>92</v>
      </c>
      <c r="AD196" t="s">
        <v>287</v>
      </c>
      <c r="AE196">
        <v>24750</v>
      </c>
      <c r="AF196" t="s">
        <v>1408</v>
      </c>
      <c r="AK196" t="s">
        <v>1409</v>
      </c>
      <c r="AL196">
        <v>1</v>
      </c>
      <c r="AM196">
        <v>1</v>
      </c>
      <c r="AO196" s="23">
        <v>45907</v>
      </c>
    </row>
    <row r="197" spans="1:41" x14ac:dyDescent="0.25">
      <c r="A197">
        <v>1381776</v>
      </c>
      <c r="B197" t="s">
        <v>347</v>
      </c>
      <c r="C197" t="s">
        <v>275</v>
      </c>
      <c r="D197">
        <v>247582</v>
      </c>
      <c r="E197" t="s">
        <v>85</v>
      </c>
      <c r="F197" t="s">
        <v>85</v>
      </c>
      <c r="H197" s="23">
        <v>40148</v>
      </c>
      <c r="I197" t="s">
        <v>227</v>
      </c>
      <c r="J197">
        <v>-17</v>
      </c>
      <c r="K197" t="s">
        <v>87</v>
      </c>
      <c r="M197" t="s">
        <v>88</v>
      </c>
      <c r="N197">
        <v>10240015</v>
      </c>
      <c r="O197" t="s">
        <v>25</v>
      </c>
      <c r="P197" s="23">
        <v>45912</v>
      </c>
      <c r="Q197" t="s">
        <v>89</v>
      </c>
      <c r="R197" s="23">
        <v>44539</v>
      </c>
      <c r="S197" s="23">
        <v>45897</v>
      </c>
      <c r="T197" t="s">
        <v>100</v>
      </c>
      <c r="U197">
        <v>860</v>
      </c>
      <c r="X197">
        <v>8</v>
      </c>
      <c r="Y197" t="s">
        <v>91</v>
      </c>
      <c r="AC197" t="s">
        <v>92</v>
      </c>
      <c r="AD197" t="s">
        <v>348</v>
      </c>
      <c r="AE197">
        <v>24400</v>
      </c>
      <c r="AF197" t="s">
        <v>349</v>
      </c>
      <c r="AI197">
        <v>553823987</v>
      </c>
      <c r="AJ197">
        <v>627047174</v>
      </c>
      <c r="AK197" t="s">
        <v>350</v>
      </c>
      <c r="AL197">
        <v>0</v>
      </c>
      <c r="AM197">
        <v>0</v>
      </c>
      <c r="AO197" s="23">
        <v>45912</v>
      </c>
    </row>
    <row r="198" spans="1:41" x14ac:dyDescent="0.25">
      <c r="A198">
        <v>1701378</v>
      </c>
      <c r="B198" t="s">
        <v>347</v>
      </c>
      <c r="C198" t="s">
        <v>1410</v>
      </c>
      <c r="D198">
        <v>248432</v>
      </c>
      <c r="E198" t="s">
        <v>671</v>
      </c>
      <c r="H198" s="23">
        <v>30102</v>
      </c>
      <c r="I198" t="s">
        <v>669</v>
      </c>
      <c r="J198" t="s">
        <v>670</v>
      </c>
      <c r="K198" t="s">
        <v>114</v>
      </c>
      <c r="M198" t="s">
        <v>88</v>
      </c>
      <c r="N198">
        <v>10240015</v>
      </c>
      <c r="O198" t="s">
        <v>25</v>
      </c>
      <c r="P198" s="23">
        <v>45856</v>
      </c>
      <c r="Q198" t="s">
        <v>89</v>
      </c>
      <c r="R198" s="23">
        <v>45856</v>
      </c>
      <c r="T198" t="s">
        <v>495</v>
      </c>
      <c r="U198">
        <v>500</v>
      </c>
      <c r="X198">
        <v>5</v>
      </c>
      <c r="Y198" t="s">
        <v>91</v>
      </c>
      <c r="AC198" t="s">
        <v>92</v>
      </c>
      <c r="AD198" t="s">
        <v>870</v>
      </c>
      <c r="AE198">
        <v>24190</v>
      </c>
      <c r="AF198" t="s">
        <v>1411</v>
      </c>
      <c r="AJ198">
        <v>611752104</v>
      </c>
      <c r="AK198" t="s">
        <v>138</v>
      </c>
      <c r="AL198">
        <v>0</v>
      </c>
      <c r="AM198">
        <v>0</v>
      </c>
      <c r="AO198" s="23">
        <v>45856</v>
      </c>
    </row>
    <row r="199" spans="1:41" x14ac:dyDescent="0.25">
      <c r="A199">
        <v>88938</v>
      </c>
      <c r="B199" t="s">
        <v>347</v>
      </c>
      <c r="C199" t="s">
        <v>715</v>
      </c>
      <c r="D199">
        <v>5712992</v>
      </c>
      <c r="E199" t="s">
        <v>671</v>
      </c>
      <c r="F199" t="s">
        <v>671</v>
      </c>
      <c r="H199" s="23">
        <v>19994</v>
      </c>
      <c r="I199" t="s">
        <v>676</v>
      </c>
      <c r="J199" t="s">
        <v>677</v>
      </c>
      <c r="K199" t="s">
        <v>87</v>
      </c>
      <c r="M199" t="s">
        <v>88</v>
      </c>
      <c r="N199">
        <v>10240002</v>
      </c>
      <c r="O199" t="s">
        <v>19</v>
      </c>
      <c r="P199" s="23">
        <v>45849</v>
      </c>
      <c r="Q199" t="s">
        <v>89</v>
      </c>
      <c r="R199" s="23">
        <v>37432</v>
      </c>
      <c r="T199" t="s">
        <v>662</v>
      </c>
      <c r="U199">
        <v>920</v>
      </c>
      <c r="X199">
        <v>9</v>
      </c>
      <c r="Y199" t="s">
        <v>91</v>
      </c>
      <c r="AC199" t="s">
        <v>92</v>
      </c>
      <c r="AD199" t="s">
        <v>1412</v>
      </c>
      <c r="AE199">
        <v>24150</v>
      </c>
      <c r="AF199" t="s">
        <v>1413</v>
      </c>
      <c r="AH199" t="s">
        <v>1414</v>
      </c>
      <c r="AI199">
        <v>967333214</v>
      </c>
      <c r="AJ199">
        <v>677727779</v>
      </c>
      <c r="AK199" t="s">
        <v>1415</v>
      </c>
      <c r="AL199">
        <v>0</v>
      </c>
      <c r="AM199">
        <v>0</v>
      </c>
      <c r="AO199" s="23">
        <v>45849</v>
      </c>
    </row>
    <row r="200" spans="1:41" x14ac:dyDescent="0.25">
      <c r="A200">
        <v>1706587</v>
      </c>
      <c r="B200" t="s">
        <v>1416</v>
      </c>
      <c r="C200" t="s">
        <v>174</v>
      </c>
      <c r="D200">
        <v>248433</v>
      </c>
      <c r="E200" t="s">
        <v>85</v>
      </c>
      <c r="H200" s="23">
        <v>41184</v>
      </c>
      <c r="I200" t="s">
        <v>99</v>
      </c>
      <c r="J200">
        <v>-14</v>
      </c>
      <c r="K200" t="s">
        <v>87</v>
      </c>
      <c r="M200" t="s">
        <v>88</v>
      </c>
      <c r="N200">
        <v>10240005</v>
      </c>
      <c r="O200" t="s">
        <v>14</v>
      </c>
      <c r="P200" s="23">
        <v>45903</v>
      </c>
      <c r="Q200" t="s">
        <v>89</v>
      </c>
      <c r="R200" s="23">
        <v>45903</v>
      </c>
      <c r="T200" t="s">
        <v>90</v>
      </c>
      <c r="U200">
        <v>500</v>
      </c>
      <c r="X200">
        <v>5</v>
      </c>
      <c r="Y200" t="s">
        <v>91</v>
      </c>
      <c r="AC200" t="s">
        <v>92</v>
      </c>
      <c r="AD200" t="s">
        <v>278</v>
      </c>
      <c r="AE200">
        <v>24420</v>
      </c>
      <c r="AF200" t="s">
        <v>1417</v>
      </c>
      <c r="AJ200" t="s">
        <v>1418</v>
      </c>
      <c r="AK200" t="s">
        <v>1419</v>
      </c>
      <c r="AL200">
        <v>1</v>
      </c>
      <c r="AM200">
        <v>0</v>
      </c>
      <c r="AO200" s="23">
        <v>45903</v>
      </c>
    </row>
    <row r="201" spans="1:41" x14ac:dyDescent="0.25">
      <c r="A201">
        <v>1708475</v>
      </c>
      <c r="B201" t="s">
        <v>1420</v>
      </c>
      <c r="C201" t="s">
        <v>1421</v>
      </c>
      <c r="D201">
        <v>248436</v>
      </c>
      <c r="E201" t="s">
        <v>680</v>
      </c>
      <c r="H201" s="23">
        <v>42860</v>
      </c>
      <c r="I201" t="s">
        <v>97</v>
      </c>
      <c r="J201">
        <v>-9</v>
      </c>
      <c r="K201" t="s">
        <v>87</v>
      </c>
      <c r="M201" t="s">
        <v>88</v>
      </c>
      <c r="N201">
        <v>10240020</v>
      </c>
      <c r="O201" t="s">
        <v>27</v>
      </c>
      <c r="P201" s="23">
        <v>45906</v>
      </c>
      <c r="Q201" t="s">
        <v>89</v>
      </c>
      <c r="R201" s="23">
        <v>45906</v>
      </c>
      <c r="T201" t="s">
        <v>90</v>
      </c>
      <c r="U201">
        <v>500</v>
      </c>
      <c r="X201">
        <v>5</v>
      </c>
      <c r="Y201" t="s">
        <v>91</v>
      </c>
      <c r="AC201" t="s">
        <v>92</v>
      </c>
      <c r="AD201" t="s">
        <v>167</v>
      </c>
      <c r="AE201">
        <v>24660</v>
      </c>
      <c r="AF201" t="s">
        <v>1422</v>
      </c>
      <c r="AJ201">
        <v>629757540</v>
      </c>
      <c r="AK201" t="s">
        <v>1423</v>
      </c>
      <c r="AL201">
        <v>1</v>
      </c>
      <c r="AM201">
        <v>0</v>
      </c>
      <c r="AO201" s="23">
        <v>45906</v>
      </c>
    </row>
    <row r="202" spans="1:41" x14ac:dyDescent="0.25">
      <c r="A202">
        <v>1726491</v>
      </c>
      <c r="B202" t="s">
        <v>1424</v>
      </c>
      <c r="C202" t="s">
        <v>130</v>
      </c>
      <c r="D202">
        <v>248503</v>
      </c>
      <c r="E202" t="s">
        <v>97</v>
      </c>
      <c r="H202" s="23">
        <v>41502</v>
      </c>
      <c r="I202" t="s">
        <v>116</v>
      </c>
      <c r="J202">
        <v>-13</v>
      </c>
      <c r="K202" t="s">
        <v>87</v>
      </c>
      <c r="M202" t="s">
        <v>88</v>
      </c>
      <c r="N202">
        <v>10240001</v>
      </c>
      <c r="O202" t="s">
        <v>18</v>
      </c>
      <c r="P202" s="23">
        <v>45925</v>
      </c>
      <c r="Q202" t="s">
        <v>89</v>
      </c>
      <c r="R202" s="23">
        <v>45925</v>
      </c>
      <c r="T202" t="s">
        <v>90</v>
      </c>
      <c r="U202">
        <v>500</v>
      </c>
      <c r="X202">
        <v>5</v>
      </c>
      <c r="Y202" t="s">
        <v>91</v>
      </c>
      <c r="AC202" t="s">
        <v>92</v>
      </c>
      <c r="AD202" t="s">
        <v>1425</v>
      </c>
      <c r="AE202">
        <v>24240</v>
      </c>
      <c r="AF202" t="s">
        <v>1426</v>
      </c>
      <c r="AJ202">
        <v>650333187</v>
      </c>
      <c r="AK202" t="s">
        <v>1427</v>
      </c>
      <c r="AL202">
        <v>0</v>
      </c>
      <c r="AM202">
        <v>0</v>
      </c>
      <c r="AO202" s="23">
        <v>45925</v>
      </c>
    </row>
    <row r="203" spans="1:41" x14ac:dyDescent="0.25">
      <c r="A203">
        <v>1637692</v>
      </c>
      <c r="B203" t="s">
        <v>351</v>
      </c>
      <c r="C203" t="s">
        <v>352</v>
      </c>
      <c r="D203">
        <v>248236</v>
      </c>
      <c r="E203" t="s">
        <v>97</v>
      </c>
      <c r="F203" t="s">
        <v>97</v>
      </c>
      <c r="H203" s="23">
        <v>42936</v>
      </c>
      <c r="I203" t="s">
        <v>97</v>
      </c>
      <c r="J203">
        <v>-9</v>
      </c>
      <c r="K203" t="s">
        <v>87</v>
      </c>
      <c r="M203" t="s">
        <v>88</v>
      </c>
      <c r="N203">
        <v>10240014</v>
      </c>
      <c r="O203" t="s">
        <v>24</v>
      </c>
      <c r="P203" s="23">
        <v>45925</v>
      </c>
      <c r="Q203" t="s">
        <v>89</v>
      </c>
      <c r="R203" s="23">
        <v>45568</v>
      </c>
      <c r="T203" t="s">
        <v>90</v>
      </c>
      <c r="U203">
        <v>500</v>
      </c>
      <c r="X203">
        <v>5</v>
      </c>
      <c r="Y203" t="s">
        <v>91</v>
      </c>
      <c r="AC203" t="s">
        <v>92</v>
      </c>
      <c r="AD203" t="s">
        <v>353</v>
      </c>
      <c r="AE203">
        <v>24200</v>
      </c>
      <c r="AF203" t="s">
        <v>354</v>
      </c>
      <c r="AJ203">
        <v>681365272</v>
      </c>
      <c r="AK203" t="s">
        <v>355</v>
      </c>
      <c r="AL203">
        <v>0</v>
      </c>
      <c r="AM203">
        <v>0</v>
      </c>
      <c r="AO203" s="23">
        <v>45925</v>
      </c>
    </row>
    <row r="204" spans="1:41" x14ac:dyDescent="0.25">
      <c r="A204">
        <v>1733053</v>
      </c>
      <c r="B204" t="s">
        <v>356</v>
      </c>
      <c r="C204" t="s">
        <v>1250</v>
      </c>
      <c r="D204">
        <v>248540</v>
      </c>
      <c r="E204" t="s">
        <v>97</v>
      </c>
      <c r="H204" s="23">
        <v>30961</v>
      </c>
      <c r="I204" t="s">
        <v>669</v>
      </c>
      <c r="J204" t="s">
        <v>670</v>
      </c>
      <c r="K204" t="s">
        <v>114</v>
      </c>
      <c r="M204" t="s">
        <v>88</v>
      </c>
      <c r="N204">
        <v>10240020</v>
      </c>
      <c r="O204" t="s">
        <v>27</v>
      </c>
      <c r="P204" s="23">
        <v>45932</v>
      </c>
      <c r="Q204" t="s">
        <v>89</v>
      </c>
      <c r="R204" s="23">
        <v>45932</v>
      </c>
      <c r="S204" s="23">
        <v>45929</v>
      </c>
      <c r="T204" t="s">
        <v>100</v>
      </c>
      <c r="U204">
        <v>500</v>
      </c>
      <c r="X204">
        <v>5</v>
      </c>
      <c r="Y204" t="s">
        <v>91</v>
      </c>
      <c r="AC204" t="s">
        <v>92</v>
      </c>
      <c r="AD204" t="s">
        <v>1238</v>
      </c>
      <c r="AE204">
        <v>24660</v>
      </c>
      <c r="AF204" t="s">
        <v>1429</v>
      </c>
      <c r="AJ204">
        <v>628289041</v>
      </c>
      <c r="AK204" t="s">
        <v>358</v>
      </c>
      <c r="AL204">
        <v>1</v>
      </c>
      <c r="AM204">
        <v>0</v>
      </c>
      <c r="AO204" s="23">
        <v>45932</v>
      </c>
    </row>
    <row r="205" spans="1:41" x14ac:dyDescent="0.25">
      <c r="A205">
        <v>1613944</v>
      </c>
      <c r="B205" t="s">
        <v>1430</v>
      </c>
      <c r="C205" t="s">
        <v>820</v>
      </c>
      <c r="D205">
        <v>248161</v>
      </c>
      <c r="E205" t="s">
        <v>97</v>
      </c>
      <c r="F205" t="s">
        <v>97</v>
      </c>
      <c r="H205" s="23">
        <v>21437</v>
      </c>
      <c r="I205" t="s">
        <v>667</v>
      </c>
      <c r="J205" t="s">
        <v>668</v>
      </c>
      <c r="K205" t="s">
        <v>87</v>
      </c>
      <c r="M205" t="s">
        <v>88</v>
      </c>
      <c r="N205">
        <v>10240001</v>
      </c>
      <c r="O205" t="s">
        <v>18</v>
      </c>
      <c r="P205" s="23">
        <v>45913</v>
      </c>
      <c r="Q205" t="s">
        <v>89</v>
      </c>
      <c r="R205" s="23">
        <v>45551</v>
      </c>
      <c r="S205" s="23">
        <v>45547</v>
      </c>
      <c r="T205" t="s">
        <v>662</v>
      </c>
      <c r="U205">
        <v>500</v>
      </c>
      <c r="X205">
        <v>5</v>
      </c>
      <c r="Y205" t="s">
        <v>91</v>
      </c>
      <c r="AC205" t="s">
        <v>92</v>
      </c>
      <c r="AD205" t="s">
        <v>1431</v>
      </c>
      <c r="AE205">
        <v>24520</v>
      </c>
      <c r="AF205" t="s">
        <v>1432</v>
      </c>
      <c r="AI205">
        <v>553572036</v>
      </c>
      <c r="AJ205">
        <v>676712061</v>
      </c>
      <c r="AK205" t="s">
        <v>1433</v>
      </c>
      <c r="AL205">
        <v>0</v>
      </c>
      <c r="AM205">
        <v>0</v>
      </c>
      <c r="AO205" s="23">
        <v>45913</v>
      </c>
    </row>
    <row r="206" spans="1:41" x14ac:dyDescent="0.25">
      <c r="A206">
        <v>1299705</v>
      </c>
      <c r="B206" t="s">
        <v>1434</v>
      </c>
      <c r="C206" t="s">
        <v>715</v>
      </c>
      <c r="D206">
        <v>247355</v>
      </c>
      <c r="E206" t="s">
        <v>85</v>
      </c>
      <c r="F206" t="s">
        <v>85</v>
      </c>
      <c r="H206" s="23">
        <v>25985</v>
      </c>
      <c r="I206" t="s">
        <v>672</v>
      </c>
      <c r="J206" t="s">
        <v>673</v>
      </c>
      <c r="K206" t="s">
        <v>87</v>
      </c>
      <c r="M206" t="s">
        <v>88</v>
      </c>
      <c r="N206">
        <v>10240001</v>
      </c>
      <c r="O206" t="s">
        <v>18</v>
      </c>
      <c r="P206" s="23">
        <v>45911</v>
      </c>
      <c r="Q206" t="s">
        <v>89</v>
      </c>
      <c r="R206" s="23">
        <v>43789</v>
      </c>
      <c r="S206" s="23">
        <v>45176</v>
      </c>
      <c r="T206" t="s">
        <v>662</v>
      </c>
      <c r="U206">
        <v>545</v>
      </c>
      <c r="X206">
        <v>5</v>
      </c>
      <c r="Y206" t="s">
        <v>91</v>
      </c>
      <c r="AC206" t="s">
        <v>92</v>
      </c>
      <c r="AD206" t="s">
        <v>607</v>
      </c>
      <c r="AE206">
        <v>24130</v>
      </c>
      <c r="AF206" t="s">
        <v>1435</v>
      </c>
      <c r="AJ206">
        <v>684430502</v>
      </c>
      <c r="AK206" t="s">
        <v>1436</v>
      </c>
      <c r="AL206">
        <v>1</v>
      </c>
      <c r="AM206">
        <v>0</v>
      </c>
      <c r="AO206" s="23">
        <v>45911</v>
      </c>
    </row>
    <row r="207" spans="1:41" x14ac:dyDescent="0.25">
      <c r="A207">
        <v>973760</v>
      </c>
      <c r="B207" t="s">
        <v>1437</v>
      </c>
      <c r="C207" t="s">
        <v>915</v>
      </c>
      <c r="D207">
        <v>246152</v>
      </c>
      <c r="E207" t="s">
        <v>85</v>
      </c>
      <c r="H207" s="23">
        <v>31328</v>
      </c>
      <c r="I207" t="s">
        <v>669</v>
      </c>
      <c r="J207" t="s">
        <v>670</v>
      </c>
      <c r="K207" t="s">
        <v>87</v>
      </c>
      <c r="M207" t="s">
        <v>88</v>
      </c>
      <c r="N207">
        <v>10240005</v>
      </c>
      <c r="O207" t="s">
        <v>14</v>
      </c>
      <c r="P207" s="23">
        <v>45932</v>
      </c>
      <c r="Q207" t="s">
        <v>89</v>
      </c>
      <c r="R207" s="23">
        <v>41562</v>
      </c>
      <c r="S207" s="23">
        <v>45927</v>
      </c>
      <c r="T207" t="s">
        <v>100</v>
      </c>
      <c r="U207">
        <v>617</v>
      </c>
      <c r="X207">
        <v>6</v>
      </c>
      <c r="Y207" t="s">
        <v>91</v>
      </c>
      <c r="AC207" t="s">
        <v>92</v>
      </c>
      <c r="AD207" t="s">
        <v>1438</v>
      </c>
      <c r="AE207">
        <v>24800</v>
      </c>
      <c r="AF207" t="s">
        <v>1439</v>
      </c>
      <c r="AH207" t="s">
        <v>1440</v>
      </c>
      <c r="AI207">
        <v>553041032</v>
      </c>
      <c r="AJ207" t="s">
        <v>1441</v>
      </c>
      <c r="AK207" t="s">
        <v>1442</v>
      </c>
      <c r="AL207">
        <v>1</v>
      </c>
      <c r="AM207">
        <v>0</v>
      </c>
      <c r="AO207" s="23">
        <v>45932</v>
      </c>
    </row>
    <row r="208" spans="1:41" x14ac:dyDescent="0.25">
      <c r="A208">
        <v>319849</v>
      </c>
      <c r="B208" t="s">
        <v>1443</v>
      </c>
      <c r="C208" t="s">
        <v>732</v>
      </c>
      <c r="D208">
        <v>9127913</v>
      </c>
      <c r="E208" t="s">
        <v>85</v>
      </c>
      <c r="F208" t="s">
        <v>85</v>
      </c>
      <c r="H208" s="23">
        <v>28411</v>
      </c>
      <c r="I208" t="s">
        <v>660</v>
      </c>
      <c r="J208" t="s">
        <v>661</v>
      </c>
      <c r="K208" t="s">
        <v>87</v>
      </c>
      <c r="M208" t="s">
        <v>88</v>
      </c>
      <c r="N208">
        <v>10240007</v>
      </c>
      <c r="O208" t="s">
        <v>22</v>
      </c>
      <c r="P208" s="23">
        <v>45903</v>
      </c>
      <c r="Q208" t="s">
        <v>89</v>
      </c>
      <c r="R208" s="23">
        <v>37544</v>
      </c>
      <c r="S208" s="23">
        <v>45813</v>
      </c>
      <c r="T208" t="s">
        <v>100</v>
      </c>
      <c r="U208">
        <v>1390</v>
      </c>
      <c r="X208">
        <v>13</v>
      </c>
      <c r="Y208" t="s">
        <v>91</v>
      </c>
      <c r="AB208" s="23">
        <v>45839</v>
      </c>
      <c r="AC208" t="s">
        <v>92</v>
      </c>
      <c r="AD208" t="s">
        <v>304</v>
      </c>
      <c r="AE208">
        <v>24120</v>
      </c>
      <c r="AF208" t="s">
        <v>1444</v>
      </c>
      <c r="AJ208">
        <v>631234244</v>
      </c>
      <c r="AK208" t="s">
        <v>1445</v>
      </c>
      <c r="AL208">
        <v>0</v>
      </c>
      <c r="AM208">
        <v>0</v>
      </c>
      <c r="AO208" s="23">
        <v>45903</v>
      </c>
    </row>
    <row r="209" spans="1:41" x14ac:dyDescent="0.25">
      <c r="A209">
        <v>1369699</v>
      </c>
      <c r="B209" t="s">
        <v>361</v>
      </c>
      <c r="C209" t="s">
        <v>362</v>
      </c>
      <c r="D209">
        <v>247544</v>
      </c>
      <c r="E209" t="s">
        <v>97</v>
      </c>
      <c r="F209" t="s">
        <v>97</v>
      </c>
      <c r="H209" s="23">
        <v>41868</v>
      </c>
      <c r="I209" t="s">
        <v>86</v>
      </c>
      <c r="J209">
        <v>-12</v>
      </c>
      <c r="K209" t="s">
        <v>114</v>
      </c>
      <c r="M209" t="s">
        <v>88</v>
      </c>
      <c r="N209">
        <v>10240015</v>
      </c>
      <c r="O209" t="s">
        <v>25</v>
      </c>
      <c r="P209" s="23">
        <v>45933</v>
      </c>
      <c r="Q209" t="s">
        <v>89</v>
      </c>
      <c r="R209" s="23">
        <v>44493</v>
      </c>
      <c r="T209" t="s">
        <v>90</v>
      </c>
      <c r="U209">
        <v>500</v>
      </c>
      <c r="X209">
        <v>5</v>
      </c>
      <c r="Y209" t="s">
        <v>91</v>
      </c>
      <c r="AC209" t="s">
        <v>92</v>
      </c>
      <c r="AD209" t="s">
        <v>196</v>
      </c>
      <c r="AE209">
        <v>24400</v>
      </c>
      <c r="AF209" t="s">
        <v>363</v>
      </c>
      <c r="AI209">
        <v>547198078</v>
      </c>
      <c r="AJ209">
        <v>650333751</v>
      </c>
      <c r="AK209" t="s">
        <v>364</v>
      </c>
      <c r="AL209">
        <v>0</v>
      </c>
      <c r="AM209">
        <v>0</v>
      </c>
      <c r="AO209" s="23">
        <v>45933</v>
      </c>
    </row>
    <row r="210" spans="1:41" x14ac:dyDescent="0.25">
      <c r="A210">
        <v>93531</v>
      </c>
      <c r="B210" t="s">
        <v>1446</v>
      </c>
      <c r="C210" t="s">
        <v>1339</v>
      </c>
      <c r="D210">
        <v>8010506</v>
      </c>
      <c r="E210" t="s">
        <v>85</v>
      </c>
      <c r="F210" t="s">
        <v>85</v>
      </c>
      <c r="H210" s="23">
        <v>24454</v>
      </c>
      <c r="I210" t="s">
        <v>658</v>
      </c>
      <c r="J210" t="s">
        <v>659</v>
      </c>
      <c r="K210" t="s">
        <v>87</v>
      </c>
      <c r="M210" t="s">
        <v>88</v>
      </c>
      <c r="N210">
        <v>10240018</v>
      </c>
      <c r="O210" t="s">
        <v>26</v>
      </c>
      <c r="P210" s="23">
        <v>45905</v>
      </c>
      <c r="Q210" t="s">
        <v>89</v>
      </c>
      <c r="R210" s="23">
        <v>37432</v>
      </c>
      <c r="S210" s="23">
        <v>45247</v>
      </c>
      <c r="T210" t="s">
        <v>662</v>
      </c>
      <c r="U210">
        <v>876</v>
      </c>
      <c r="X210">
        <v>8</v>
      </c>
      <c r="Y210" t="s">
        <v>91</v>
      </c>
      <c r="AB210" s="23">
        <v>45474</v>
      </c>
      <c r="AC210" t="s">
        <v>92</v>
      </c>
      <c r="AD210" t="s">
        <v>577</v>
      </c>
      <c r="AE210">
        <v>24120</v>
      </c>
      <c r="AF210" t="s">
        <v>1447</v>
      </c>
      <c r="AJ210">
        <v>770545175</v>
      </c>
      <c r="AK210" t="s">
        <v>1448</v>
      </c>
      <c r="AL210">
        <v>0</v>
      </c>
      <c r="AM210">
        <v>0</v>
      </c>
      <c r="AO210" s="23">
        <v>45905</v>
      </c>
    </row>
    <row r="211" spans="1:41" x14ac:dyDescent="0.25">
      <c r="A211">
        <v>1712204</v>
      </c>
      <c r="B211" t="s">
        <v>1449</v>
      </c>
      <c r="C211" t="s">
        <v>96</v>
      </c>
      <c r="D211">
        <v>248447</v>
      </c>
      <c r="E211" t="s">
        <v>97</v>
      </c>
      <c r="H211" s="23">
        <v>39484</v>
      </c>
      <c r="I211" t="s">
        <v>152</v>
      </c>
      <c r="J211">
        <v>-18</v>
      </c>
      <c r="K211" t="s">
        <v>87</v>
      </c>
      <c r="M211" t="s">
        <v>88</v>
      </c>
      <c r="N211">
        <v>10240001</v>
      </c>
      <c r="O211" t="s">
        <v>18</v>
      </c>
      <c r="P211" s="23">
        <v>45911</v>
      </c>
      <c r="Q211" t="s">
        <v>89</v>
      </c>
      <c r="R211" s="23">
        <v>45911</v>
      </c>
      <c r="T211" t="s">
        <v>90</v>
      </c>
      <c r="U211">
        <v>500</v>
      </c>
      <c r="X211">
        <v>5</v>
      </c>
      <c r="Y211" t="s">
        <v>91</v>
      </c>
      <c r="AC211" t="s">
        <v>92</v>
      </c>
      <c r="AD211" t="s">
        <v>950</v>
      </c>
      <c r="AE211">
        <v>24240</v>
      </c>
      <c r="AF211" t="s">
        <v>1450</v>
      </c>
      <c r="AJ211">
        <v>757465618</v>
      </c>
      <c r="AK211" t="s">
        <v>1451</v>
      </c>
      <c r="AL211">
        <v>0</v>
      </c>
      <c r="AM211">
        <v>0</v>
      </c>
      <c r="AO211" s="23">
        <v>45911</v>
      </c>
    </row>
    <row r="212" spans="1:41" x14ac:dyDescent="0.25">
      <c r="A212">
        <v>983563</v>
      </c>
      <c r="B212" t="s">
        <v>1452</v>
      </c>
      <c r="C212" t="s">
        <v>233</v>
      </c>
      <c r="D212">
        <v>199055</v>
      </c>
      <c r="E212" t="s">
        <v>85</v>
      </c>
      <c r="F212" t="s">
        <v>85</v>
      </c>
      <c r="H212" s="23">
        <v>36640</v>
      </c>
      <c r="I212" t="s">
        <v>39</v>
      </c>
      <c r="J212">
        <v>-40</v>
      </c>
      <c r="K212" t="s">
        <v>87</v>
      </c>
      <c r="M212" t="s">
        <v>88</v>
      </c>
      <c r="N212">
        <v>10240018</v>
      </c>
      <c r="O212" t="s">
        <v>26</v>
      </c>
      <c r="P212" s="23">
        <v>45909</v>
      </c>
      <c r="Q212" t="s">
        <v>89</v>
      </c>
      <c r="R212" s="23">
        <v>41601</v>
      </c>
      <c r="S212" s="23">
        <v>45532</v>
      </c>
      <c r="T212" t="s">
        <v>662</v>
      </c>
      <c r="U212">
        <v>500</v>
      </c>
      <c r="X212">
        <v>5</v>
      </c>
      <c r="Y212" t="s">
        <v>91</v>
      </c>
      <c r="AC212" t="s">
        <v>92</v>
      </c>
      <c r="AD212" t="s">
        <v>939</v>
      </c>
      <c r="AE212">
        <v>19600</v>
      </c>
      <c r="AF212" t="s">
        <v>1453</v>
      </c>
      <c r="AJ212">
        <v>782367091</v>
      </c>
      <c r="AK212" t="s">
        <v>1454</v>
      </c>
      <c r="AL212">
        <v>0</v>
      </c>
      <c r="AM212">
        <v>0</v>
      </c>
    </row>
    <row r="213" spans="1:41" x14ac:dyDescent="0.25">
      <c r="A213">
        <v>712343</v>
      </c>
      <c r="B213" t="s">
        <v>1455</v>
      </c>
      <c r="C213" t="s">
        <v>1456</v>
      </c>
      <c r="D213">
        <v>6222734</v>
      </c>
      <c r="E213" t="s">
        <v>85</v>
      </c>
      <c r="F213" t="s">
        <v>85</v>
      </c>
      <c r="H213" s="23">
        <v>35128</v>
      </c>
      <c r="I213" t="s">
        <v>39</v>
      </c>
      <c r="J213">
        <v>-40</v>
      </c>
      <c r="K213" t="s">
        <v>87</v>
      </c>
      <c r="M213" t="s">
        <v>88</v>
      </c>
      <c r="N213">
        <v>10240007</v>
      </c>
      <c r="O213" t="s">
        <v>22</v>
      </c>
      <c r="P213" s="23">
        <v>45913</v>
      </c>
      <c r="Q213" t="s">
        <v>89</v>
      </c>
      <c r="R213" s="23">
        <v>40078</v>
      </c>
      <c r="S213" s="23">
        <v>44809</v>
      </c>
      <c r="T213" t="s">
        <v>662</v>
      </c>
      <c r="U213">
        <v>1738</v>
      </c>
      <c r="X213">
        <v>17</v>
      </c>
      <c r="Y213" t="s">
        <v>91</v>
      </c>
      <c r="AB213" s="23">
        <v>44452</v>
      </c>
      <c r="AC213" t="s">
        <v>92</v>
      </c>
      <c r="AD213" t="s">
        <v>1457</v>
      </c>
      <c r="AE213">
        <v>19360</v>
      </c>
      <c r="AF213" t="s">
        <v>1458</v>
      </c>
      <c r="AJ213">
        <v>749555784</v>
      </c>
      <c r="AK213" t="s">
        <v>1459</v>
      </c>
      <c r="AL213">
        <v>0</v>
      </c>
      <c r="AM213">
        <v>0</v>
      </c>
      <c r="AO213" s="23">
        <v>45913</v>
      </c>
    </row>
    <row r="214" spans="1:41" x14ac:dyDescent="0.25">
      <c r="A214">
        <v>94480</v>
      </c>
      <c r="B214" t="s">
        <v>1460</v>
      </c>
      <c r="C214" t="s">
        <v>751</v>
      </c>
      <c r="D214">
        <v>243548</v>
      </c>
      <c r="E214" t="s">
        <v>671</v>
      </c>
      <c r="F214" t="s">
        <v>671</v>
      </c>
      <c r="H214" s="23">
        <v>26028</v>
      </c>
      <c r="I214" t="s">
        <v>672</v>
      </c>
      <c r="J214" t="s">
        <v>673</v>
      </c>
      <c r="K214" t="s">
        <v>87</v>
      </c>
      <c r="M214" t="s">
        <v>88</v>
      </c>
      <c r="N214">
        <v>10240002</v>
      </c>
      <c r="O214" t="s">
        <v>19</v>
      </c>
      <c r="P214" s="23">
        <v>45849</v>
      </c>
      <c r="Q214" t="s">
        <v>89</v>
      </c>
      <c r="R214" s="23">
        <v>37432</v>
      </c>
      <c r="S214" s="23">
        <v>45855</v>
      </c>
      <c r="T214" t="s">
        <v>100</v>
      </c>
      <c r="U214">
        <v>1007</v>
      </c>
      <c r="X214">
        <v>10</v>
      </c>
      <c r="Y214" t="s">
        <v>91</v>
      </c>
      <c r="AC214" t="s">
        <v>92</v>
      </c>
      <c r="AD214" t="s">
        <v>313</v>
      </c>
      <c r="AE214">
        <v>24520</v>
      </c>
      <c r="AF214" t="s">
        <v>1461</v>
      </c>
      <c r="AI214">
        <v>553587795</v>
      </c>
      <c r="AJ214">
        <v>689307747</v>
      </c>
      <c r="AK214" t="s">
        <v>1462</v>
      </c>
      <c r="AL214">
        <v>0</v>
      </c>
      <c r="AM214">
        <v>0</v>
      </c>
      <c r="AO214" s="23">
        <v>45849</v>
      </c>
    </row>
    <row r="215" spans="1:41" x14ac:dyDescent="0.25">
      <c r="A215">
        <v>379459</v>
      </c>
      <c r="B215" t="s">
        <v>1463</v>
      </c>
      <c r="C215" t="s">
        <v>722</v>
      </c>
      <c r="D215">
        <v>244496</v>
      </c>
      <c r="E215" t="s">
        <v>85</v>
      </c>
      <c r="F215" t="s">
        <v>85</v>
      </c>
      <c r="H215" s="23">
        <v>22721</v>
      </c>
      <c r="I215" t="s">
        <v>663</v>
      </c>
      <c r="J215" t="s">
        <v>664</v>
      </c>
      <c r="K215" t="s">
        <v>87</v>
      </c>
      <c r="M215" t="s">
        <v>88</v>
      </c>
      <c r="N215">
        <v>10240002</v>
      </c>
      <c r="O215" t="s">
        <v>19</v>
      </c>
      <c r="P215" s="23">
        <v>45891</v>
      </c>
      <c r="Q215" t="s">
        <v>89</v>
      </c>
      <c r="R215" s="23">
        <v>37900</v>
      </c>
      <c r="S215" s="23">
        <v>45467</v>
      </c>
      <c r="T215" t="s">
        <v>662</v>
      </c>
      <c r="U215">
        <v>664</v>
      </c>
      <c r="X215">
        <v>6</v>
      </c>
      <c r="Y215" t="s">
        <v>91</v>
      </c>
      <c r="AB215" s="23">
        <v>45645</v>
      </c>
      <c r="AC215" t="s">
        <v>92</v>
      </c>
      <c r="AD215" t="s">
        <v>1355</v>
      </c>
      <c r="AE215">
        <v>24440</v>
      </c>
      <c r="AF215" t="s">
        <v>1464</v>
      </c>
      <c r="AH215" t="s">
        <v>1465</v>
      </c>
      <c r="AI215">
        <v>553742103</v>
      </c>
      <c r="AJ215">
        <v>675990825</v>
      </c>
      <c r="AK215" t="s">
        <v>1466</v>
      </c>
      <c r="AL215">
        <v>0</v>
      </c>
      <c r="AM215">
        <v>0</v>
      </c>
      <c r="AO215" s="23">
        <v>45891</v>
      </c>
    </row>
    <row r="216" spans="1:41" x14ac:dyDescent="0.25">
      <c r="A216">
        <v>1732326</v>
      </c>
      <c r="B216" t="s">
        <v>1467</v>
      </c>
      <c r="C216" t="s">
        <v>264</v>
      </c>
      <c r="D216">
        <v>248529</v>
      </c>
      <c r="E216" t="s">
        <v>97</v>
      </c>
      <c r="H216" s="23">
        <v>41210</v>
      </c>
      <c r="I216" t="s">
        <v>99</v>
      </c>
      <c r="J216">
        <v>-14</v>
      </c>
      <c r="K216" t="s">
        <v>114</v>
      </c>
      <c r="M216" t="s">
        <v>88</v>
      </c>
      <c r="N216">
        <v>10240005</v>
      </c>
      <c r="O216" t="s">
        <v>14</v>
      </c>
      <c r="P216" s="23">
        <v>45931</v>
      </c>
      <c r="Q216" t="s">
        <v>89</v>
      </c>
      <c r="R216" s="23">
        <v>45931</v>
      </c>
      <c r="T216" t="s">
        <v>90</v>
      </c>
      <c r="U216">
        <v>500</v>
      </c>
      <c r="X216">
        <v>5</v>
      </c>
      <c r="Y216" t="s">
        <v>91</v>
      </c>
      <c r="AC216" t="s">
        <v>92</v>
      </c>
      <c r="AD216" t="s">
        <v>266</v>
      </c>
      <c r="AE216">
        <v>24420</v>
      </c>
      <c r="AF216" t="s">
        <v>1468</v>
      </c>
      <c r="AI216" t="s">
        <v>1469</v>
      </c>
      <c r="AJ216" t="s">
        <v>1470</v>
      </c>
      <c r="AK216" t="s">
        <v>1471</v>
      </c>
      <c r="AL216">
        <v>1</v>
      </c>
      <c r="AM216">
        <v>1</v>
      </c>
      <c r="AO216" s="23">
        <v>45931</v>
      </c>
    </row>
    <row r="217" spans="1:41" x14ac:dyDescent="0.25">
      <c r="A217">
        <v>96218</v>
      </c>
      <c r="B217" t="s">
        <v>1472</v>
      </c>
      <c r="C217" t="s">
        <v>846</v>
      </c>
      <c r="D217">
        <v>338443</v>
      </c>
      <c r="E217" t="s">
        <v>85</v>
      </c>
      <c r="F217" t="s">
        <v>85</v>
      </c>
      <c r="H217" s="23">
        <v>28625</v>
      </c>
      <c r="I217" t="s">
        <v>660</v>
      </c>
      <c r="J217" t="s">
        <v>661</v>
      </c>
      <c r="K217" t="s">
        <v>87</v>
      </c>
      <c r="M217" t="s">
        <v>88</v>
      </c>
      <c r="N217">
        <v>10240006</v>
      </c>
      <c r="O217" t="s">
        <v>21</v>
      </c>
      <c r="P217" s="23">
        <v>45909</v>
      </c>
      <c r="Q217" t="s">
        <v>89</v>
      </c>
      <c r="R217" s="23">
        <v>37432</v>
      </c>
      <c r="S217" s="23">
        <v>45628</v>
      </c>
      <c r="T217" t="s">
        <v>662</v>
      </c>
      <c r="U217">
        <v>701</v>
      </c>
      <c r="X217">
        <v>7</v>
      </c>
      <c r="Y217" t="s">
        <v>91</v>
      </c>
      <c r="AC217" t="s">
        <v>92</v>
      </c>
      <c r="AD217" t="s">
        <v>1473</v>
      </c>
      <c r="AE217">
        <v>24380</v>
      </c>
      <c r="AF217" t="s">
        <v>1474</v>
      </c>
      <c r="AJ217">
        <v>674993427</v>
      </c>
      <c r="AK217" t="s">
        <v>1475</v>
      </c>
      <c r="AL217">
        <v>1</v>
      </c>
      <c r="AM217">
        <v>0</v>
      </c>
      <c r="AO217" s="23">
        <v>45909</v>
      </c>
    </row>
    <row r="218" spans="1:41" x14ac:dyDescent="0.25">
      <c r="A218">
        <v>1658895</v>
      </c>
      <c r="B218" t="s">
        <v>1476</v>
      </c>
      <c r="C218" t="s">
        <v>900</v>
      </c>
      <c r="D218">
        <v>248331</v>
      </c>
      <c r="E218" t="s">
        <v>97</v>
      </c>
      <c r="F218" t="s">
        <v>97</v>
      </c>
      <c r="H218" s="23">
        <v>26417</v>
      </c>
      <c r="I218" t="s">
        <v>672</v>
      </c>
      <c r="J218" t="s">
        <v>673</v>
      </c>
      <c r="K218" t="s">
        <v>87</v>
      </c>
      <c r="M218" t="s">
        <v>88</v>
      </c>
      <c r="N218">
        <v>10240006</v>
      </c>
      <c r="O218" t="s">
        <v>21</v>
      </c>
      <c r="P218" s="23">
        <v>45909</v>
      </c>
      <c r="Q218" t="s">
        <v>89</v>
      </c>
      <c r="R218" s="23">
        <v>45610</v>
      </c>
      <c r="S218" s="23">
        <v>45604</v>
      </c>
      <c r="T218" t="s">
        <v>662</v>
      </c>
      <c r="U218">
        <v>500</v>
      </c>
      <c r="X218">
        <v>5</v>
      </c>
      <c r="Y218" t="s">
        <v>91</v>
      </c>
      <c r="AC218" t="s">
        <v>92</v>
      </c>
      <c r="AD218" t="s">
        <v>418</v>
      </c>
      <c r="AE218">
        <v>24750</v>
      </c>
      <c r="AF218" t="s">
        <v>1477</v>
      </c>
      <c r="AJ218">
        <v>631236796</v>
      </c>
      <c r="AK218" t="s">
        <v>420</v>
      </c>
      <c r="AL218">
        <v>1</v>
      </c>
      <c r="AM218">
        <v>0</v>
      </c>
      <c r="AO218" s="23">
        <v>45909</v>
      </c>
    </row>
    <row r="219" spans="1:41" x14ac:dyDescent="0.25">
      <c r="A219">
        <v>930779</v>
      </c>
      <c r="B219" t="s">
        <v>1478</v>
      </c>
      <c r="C219" t="s">
        <v>1014</v>
      </c>
      <c r="D219">
        <v>246062</v>
      </c>
      <c r="E219" t="s">
        <v>671</v>
      </c>
      <c r="F219" t="s">
        <v>671</v>
      </c>
      <c r="H219" s="23">
        <v>26555</v>
      </c>
      <c r="I219" t="s">
        <v>672</v>
      </c>
      <c r="J219" t="s">
        <v>673</v>
      </c>
      <c r="K219" t="s">
        <v>87</v>
      </c>
      <c r="M219" t="s">
        <v>88</v>
      </c>
      <c r="N219">
        <v>10240026</v>
      </c>
      <c r="O219" t="s">
        <v>122</v>
      </c>
      <c r="P219" s="23">
        <v>45842</v>
      </c>
      <c r="Q219" t="s">
        <v>89</v>
      </c>
      <c r="R219" s="23">
        <v>41291</v>
      </c>
      <c r="S219" s="23">
        <v>44844</v>
      </c>
      <c r="T219" t="s">
        <v>662</v>
      </c>
      <c r="U219">
        <v>500</v>
      </c>
      <c r="X219">
        <v>5</v>
      </c>
      <c r="Y219" t="s">
        <v>91</v>
      </c>
      <c r="AC219" t="s">
        <v>92</v>
      </c>
      <c r="AD219" t="s">
        <v>713</v>
      </c>
      <c r="AE219">
        <v>24230</v>
      </c>
      <c r="AF219" t="s">
        <v>1479</v>
      </c>
      <c r="AH219" t="s">
        <v>1480</v>
      </c>
      <c r="AI219">
        <v>673116414</v>
      </c>
      <c r="AK219" t="s">
        <v>1481</v>
      </c>
      <c r="AL219">
        <v>0</v>
      </c>
      <c r="AM219">
        <v>0</v>
      </c>
      <c r="AO219" s="23">
        <v>45842</v>
      </c>
    </row>
    <row r="220" spans="1:41" x14ac:dyDescent="0.25">
      <c r="A220">
        <v>895671</v>
      </c>
      <c r="B220" t="s">
        <v>1478</v>
      </c>
      <c r="C220" t="s">
        <v>121</v>
      </c>
      <c r="D220">
        <v>245925</v>
      </c>
      <c r="E220" t="s">
        <v>85</v>
      </c>
      <c r="F220" t="s">
        <v>85</v>
      </c>
      <c r="H220" s="23">
        <v>37350</v>
      </c>
      <c r="I220" t="s">
        <v>39</v>
      </c>
      <c r="J220">
        <v>-40</v>
      </c>
      <c r="K220" t="s">
        <v>87</v>
      </c>
      <c r="M220" t="s">
        <v>88</v>
      </c>
      <c r="N220">
        <v>10240026</v>
      </c>
      <c r="O220" t="s">
        <v>122</v>
      </c>
      <c r="P220" s="23">
        <v>45917</v>
      </c>
      <c r="Q220" t="s">
        <v>89</v>
      </c>
      <c r="R220" s="23">
        <v>41174</v>
      </c>
      <c r="S220" s="23">
        <v>44802</v>
      </c>
      <c r="T220" t="s">
        <v>662</v>
      </c>
      <c r="U220">
        <v>956</v>
      </c>
      <c r="X220">
        <v>9</v>
      </c>
      <c r="Y220" t="s">
        <v>91</v>
      </c>
      <c r="AC220" t="s">
        <v>92</v>
      </c>
      <c r="AD220" t="s">
        <v>337</v>
      </c>
      <c r="AE220">
        <v>24230</v>
      </c>
      <c r="AF220" t="s">
        <v>1482</v>
      </c>
      <c r="AJ220" t="s">
        <v>1483</v>
      </c>
      <c r="AK220" t="s">
        <v>1484</v>
      </c>
      <c r="AL220">
        <v>0</v>
      </c>
      <c r="AM220">
        <v>0</v>
      </c>
      <c r="AO220" s="23">
        <v>45917</v>
      </c>
    </row>
    <row r="221" spans="1:41" x14ac:dyDescent="0.25">
      <c r="A221">
        <v>1728325</v>
      </c>
      <c r="B221" t="s">
        <v>1485</v>
      </c>
      <c r="C221" t="s">
        <v>1241</v>
      </c>
      <c r="D221">
        <v>248518</v>
      </c>
      <c r="E221" t="s">
        <v>97</v>
      </c>
      <c r="H221" s="23">
        <v>42975</v>
      </c>
      <c r="I221" t="s">
        <v>97</v>
      </c>
      <c r="J221">
        <v>-9</v>
      </c>
      <c r="K221" t="s">
        <v>87</v>
      </c>
      <c r="M221" t="s">
        <v>88</v>
      </c>
      <c r="N221">
        <v>10240036</v>
      </c>
      <c r="O221" t="s">
        <v>32</v>
      </c>
      <c r="P221" s="23">
        <v>45926</v>
      </c>
      <c r="Q221" t="s">
        <v>89</v>
      </c>
      <c r="R221" s="23">
        <v>45926</v>
      </c>
      <c r="T221" t="s">
        <v>90</v>
      </c>
      <c r="U221">
        <v>500</v>
      </c>
      <c r="X221">
        <v>5</v>
      </c>
      <c r="Y221" t="s">
        <v>91</v>
      </c>
      <c r="AC221" t="s">
        <v>92</v>
      </c>
      <c r="AD221" t="s">
        <v>1486</v>
      </c>
      <c r="AE221">
        <v>24350</v>
      </c>
      <c r="AF221" t="s">
        <v>1487</v>
      </c>
      <c r="AI221">
        <v>623939669</v>
      </c>
      <c r="AJ221">
        <v>623074752</v>
      </c>
      <c r="AK221" t="s">
        <v>1488</v>
      </c>
      <c r="AL221">
        <v>0</v>
      </c>
      <c r="AM221">
        <v>0</v>
      </c>
      <c r="AO221" s="23">
        <v>45926</v>
      </c>
    </row>
    <row r="222" spans="1:41" x14ac:dyDescent="0.25">
      <c r="A222">
        <v>97439</v>
      </c>
      <c r="B222" t="s">
        <v>1489</v>
      </c>
      <c r="C222" t="s">
        <v>432</v>
      </c>
      <c r="D222">
        <v>242463</v>
      </c>
      <c r="E222" t="s">
        <v>85</v>
      </c>
      <c r="F222" t="s">
        <v>85</v>
      </c>
      <c r="H222" s="23">
        <v>30610</v>
      </c>
      <c r="I222" t="s">
        <v>669</v>
      </c>
      <c r="J222" t="s">
        <v>670</v>
      </c>
      <c r="K222" t="s">
        <v>87</v>
      </c>
      <c r="M222" t="s">
        <v>88</v>
      </c>
      <c r="N222">
        <v>10240005</v>
      </c>
      <c r="O222" t="s">
        <v>14</v>
      </c>
      <c r="P222" s="23">
        <v>45902</v>
      </c>
      <c r="Q222" t="s">
        <v>89</v>
      </c>
      <c r="R222" s="23">
        <v>37432</v>
      </c>
      <c r="S222" s="23">
        <v>44802</v>
      </c>
      <c r="T222" t="s">
        <v>662</v>
      </c>
      <c r="U222">
        <v>913</v>
      </c>
      <c r="X222">
        <v>9</v>
      </c>
      <c r="Y222" t="s">
        <v>91</v>
      </c>
      <c r="AC222" t="s">
        <v>92</v>
      </c>
      <c r="AD222" t="s">
        <v>1490</v>
      </c>
      <c r="AE222">
        <v>24420</v>
      </c>
      <c r="AF222" t="s">
        <v>1491</v>
      </c>
      <c r="AH222" t="s">
        <v>1298</v>
      </c>
      <c r="AJ222" t="s">
        <v>1492</v>
      </c>
      <c r="AK222" t="s">
        <v>1493</v>
      </c>
      <c r="AL222">
        <v>0</v>
      </c>
      <c r="AM222">
        <v>0</v>
      </c>
      <c r="AO222" s="23">
        <v>45902</v>
      </c>
    </row>
    <row r="223" spans="1:41" x14ac:dyDescent="0.25">
      <c r="A223">
        <v>97538</v>
      </c>
      <c r="B223" t="s">
        <v>1494</v>
      </c>
      <c r="C223" t="s">
        <v>701</v>
      </c>
      <c r="D223">
        <v>242378</v>
      </c>
      <c r="E223" t="s">
        <v>85</v>
      </c>
      <c r="F223" t="s">
        <v>85</v>
      </c>
      <c r="H223" s="23">
        <v>23206</v>
      </c>
      <c r="I223" t="s">
        <v>663</v>
      </c>
      <c r="J223" t="s">
        <v>664</v>
      </c>
      <c r="K223" t="s">
        <v>87</v>
      </c>
      <c r="M223" t="s">
        <v>88</v>
      </c>
      <c r="N223">
        <v>10240026</v>
      </c>
      <c r="O223" t="s">
        <v>122</v>
      </c>
      <c r="P223" s="23">
        <v>45917</v>
      </c>
      <c r="Q223" t="s">
        <v>89</v>
      </c>
      <c r="R223" s="23">
        <v>37432</v>
      </c>
      <c r="S223" s="23">
        <v>45538</v>
      </c>
      <c r="T223" t="s">
        <v>662</v>
      </c>
      <c r="U223">
        <v>711</v>
      </c>
      <c r="X223">
        <v>7</v>
      </c>
      <c r="Y223" t="s">
        <v>91</v>
      </c>
      <c r="AC223" t="s">
        <v>92</v>
      </c>
      <c r="AD223" t="s">
        <v>329</v>
      </c>
      <c r="AE223">
        <v>24130</v>
      </c>
      <c r="AF223" t="s">
        <v>1495</v>
      </c>
      <c r="AJ223">
        <v>679796199</v>
      </c>
      <c r="AK223" t="s">
        <v>1496</v>
      </c>
      <c r="AL223">
        <v>0</v>
      </c>
      <c r="AM223">
        <v>0</v>
      </c>
      <c r="AO223" s="23">
        <v>45917</v>
      </c>
    </row>
    <row r="224" spans="1:41" x14ac:dyDescent="0.25">
      <c r="A224">
        <v>1725271</v>
      </c>
      <c r="B224" t="s">
        <v>1494</v>
      </c>
      <c r="C224" t="s">
        <v>493</v>
      </c>
      <c r="D224">
        <v>248498</v>
      </c>
      <c r="E224" t="s">
        <v>97</v>
      </c>
      <c r="H224" s="23">
        <v>41295</v>
      </c>
      <c r="I224" t="s">
        <v>116</v>
      </c>
      <c r="J224">
        <v>-13</v>
      </c>
      <c r="K224" t="s">
        <v>87</v>
      </c>
      <c r="M224" t="s">
        <v>88</v>
      </c>
      <c r="N224">
        <v>10240026</v>
      </c>
      <c r="O224" t="s">
        <v>122</v>
      </c>
      <c r="P224" s="23">
        <v>45924</v>
      </c>
      <c r="Q224" t="s">
        <v>89</v>
      </c>
      <c r="R224" s="23">
        <v>45924</v>
      </c>
      <c r="T224" t="s">
        <v>90</v>
      </c>
      <c r="U224">
        <v>500</v>
      </c>
      <c r="X224">
        <v>5</v>
      </c>
      <c r="Y224" t="s">
        <v>91</v>
      </c>
      <c r="AC224" t="s">
        <v>92</v>
      </c>
      <c r="AD224" t="s">
        <v>853</v>
      </c>
      <c r="AE224">
        <v>24130</v>
      </c>
      <c r="AF224" t="s">
        <v>1497</v>
      </c>
      <c r="AK224" t="s">
        <v>1496</v>
      </c>
      <c r="AL224">
        <v>0</v>
      </c>
      <c r="AM224">
        <v>0</v>
      </c>
      <c r="AO224" s="23">
        <v>45924</v>
      </c>
    </row>
    <row r="225" spans="1:41" x14ac:dyDescent="0.25">
      <c r="A225">
        <v>1302487</v>
      </c>
      <c r="B225" t="s">
        <v>1498</v>
      </c>
      <c r="C225" t="s">
        <v>1499</v>
      </c>
      <c r="D225">
        <v>247369</v>
      </c>
      <c r="E225" t="s">
        <v>85</v>
      </c>
      <c r="F225" t="s">
        <v>97</v>
      </c>
      <c r="H225" s="23">
        <v>22175</v>
      </c>
      <c r="I225" t="s">
        <v>667</v>
      </c>
      <c r="J225" t="s">
        <v>668</v>
      </c>
      <c r="K225" t="s">
        <v>87</v>
      </c>
      <c r="M225" t="s">
        <v>88</v>
      </c>
      <c r="N225">
        <v>10240015</v>
      </c>
      <c r="O225" t="s">
        <v>25</v>
      </c>
      <c r="P225" s="23">
        <v>45919</v>
      </c>
      <c r="Q225" t="s">
        <v>89</v>
      </c>
      <c r="R225" s="23">
        <v>43804</v>
      </c>
      <c r="S225" s="23">
        <v>45911</v>
      </c>
      <c r="T225" t="s">
        <v>100</v>
      </c>
      <c r="U225">
        <v>500</v>
      </c>
      <c r="X225">
        <v>5</v>
      </c>
      <c r="Y225" t="s">
        <v>91</v>
      </c>
      <c r="AC225" t="s">
        <v>92</v>
      </c>
      <c r="AD225" t="s">
        <v>848</v>
      </c>
      <c r="AE225">
        <v>24700</v>
      </c>
      <c r="AF225" t="s">
        <v>1500</v>
      </c>
      <c r="AJ225">
        <v>608998478</v>
      </c>
      <c r="AK225" t="s">
        <v>1501</v>
      </c>
      <c r="AL225">
        <v>0</v>
      </c>
      <c r="AM225">
        <v>0</v>
      </c>
      <c r="AO225" s="23">
        <v>45919</v>
      </c>
    </row>
    <row r="226" spans="1:41" x14ac:dyDescent="0.25">
      <c r="A226">
        <v>98554</v>
      </c>
      <c r="B226" t="s">
        <v>1502</v>
      </c>
      <c r="C226" t="s">
        <v>732</v>
      </c>
      <c r="D226">
        <v>24521</v>
      </c>
      <c r="E226" t="s">
        <v>85</v>
      </c>
      <c r="F226" t="s">
        <v>85</v>
      </c>
      <c r="H226" s="23">
        <v>26803</v>
      </c>
      <c r="I226" t="s">
        <v>672</v>
      </c>
      <c r="J226" t="s">
        <v>673</v>
      </c>
      <c r="K226" t="s">
        <v>87</v>
      </c>
      <c r="M226" t="s">
        <v>88</v>
      </c>
      <c r="N226">
        <v>10240002</v>
      </c>
      <c r="O226" t="s">
        <v>19</v>
      </c>
      <c r="P226" s="23">
        <v>45907</v>
      </c>
      <c r="Q226" t="s">
        <v>89</v>
      </c>
      <c r="R226" s="23">
        <v>37432</v>
      </c>
      <c r="S226" s="23">
        <v>45866</v>
      </c>
      <c r="T226" t="s">
        <v>100</v>
      </c>
      <c r="U226">
        <v>1165</v>
      </c>
      <c r="X226">
        <v>11</v>
      </c>
      <c r="Y226" t="s">
        <v>91</v>
      </c>
      <c r="AC226" t="s">
        <v>92</v>
      </c>
      <c r="AD226" t="s">
        <v>1503</v>
      </c>
      <c r="AE226">
        <v>33640</v>
      </c>
      <c r="AF226" t="s">
        <v>1504</v>
      </c>
      <c r="AI226">
        <v>556969304</v>
      </c>
      <c r="AJ226">
        <v>687243508</v>
      </c>
      <c r="AK226" t="s">
        <v>1505</v>
      </c>
      <c r="AL226">
        <v>0</v>
      </c>
      <c r="AM226">
        <v>0</v>
      </c>
      <c r="AO226" s="23">
        <v>45907</v>
      </c>
    </row>
    <row r="227" spans="1:41" x14ac:dyDescent="0.25">
      <c r="A227">
        <v>1549055</v>
      </c>
      <c r="B227" t="s">
        <v>366</v>
      </c>
      <c r="C227" t="s">
        <v>367</v>
      </c>
      <c r="D227">
        <v>248031</v>
      </c>
      <c r="E227" t="s">
        <v>97</v>
      </c>
      <c r="F227" t="s">
        <v>97</v>
      </c>
      <c r="H227" s="23">
        <v>39758</v>
      </c>
      <c r="I227" t="s">
        <v>152</v>
      </c>
      <c r="J227">
        <v>-18</v>
      </c>
      <c r="K227" t="s">
        <v>87</v>
      </c>
      <c r="M227" t="s">
        <v>88</v>
      </c>
      <c r="N227">
        <v>10240005</v>
      </c>
      <c r="O227" t="s">
        <v>14</v>
      </c>
      <c r="P227" s="23">
        <v>45925</v>
      </c>
      <c r="Q227" t="s">
        <v>89</v>
      </c>
      <c r="R227" s="23">
        <v>45252</v>
      </c>
      <c r="T227" t="s">
        <v>90</v>
      </c>
      <c r="U227">
        <v>500</v>
      </c>
      <c r="X227">
        <v>5</v>
      </c>
      <c r="Y227" t="s">
        <v>91</v>
      </c>
      <c r="AC227" t="s">
        <v>92</v>
      </c>
      <c r="AD227" t="s">
        <v>368</v>
      </c>
      <c r="AE227">
        <v>24330</v>
      </c>
      <c r="AF227" t="s">
        <v>369</v>
      </c>
      <c r="AJ227" t="s">
        <v>370</v>
      </c>
      <c r="AK227" t="s">
        <v>1506</v>
      </c>
      <c r="AL227">
        <v>1</v>
      </c>
      <c r="AM227">
        <v>1</v>
      </c>
      <c r="AO227" s="23">
        <v>45925</v>
      </c>
    </row>
    <row r="228" spans="1:41" x14ac:dyDescent="0.25">
      <c r="A228">
        <v>1291455</v>
      </c>
      <c r="B228" t="s">
        <v>1507</v>
      </c>
      <c r="C228" t="s">
        <v>903</v>
      </c>
      <c r="D228">
        <v>247305</v>
      </c>
      <c r="E228" t="s">
        <v>85</v>
      </c>
      <c r="F228" t="s">
        <v>85</v>
      </c>
      <c r="H228" s="23">
        <v>30131</v>
      </c>
      <c r="I228" t="s">
        <v>669</v>
      </c>
      <c r="J228" t="s">
        <v>670</v>
      </c>
      <c r="K228" t="s">
        <v>87</v>
      </c>
      <c r="M228" t="s">
        <v>88</v>
      </c>
      <c r="N228">
        <v>10240030</v>
      </c>
      <c r="O228" t="s">
        <v>30</v>
      </c>
      <c r="P228" s="23">
        <v>45923</v>
      </c>
      <c r="Q228" t="s">
        <v>89</v>
      </c>
      <c r="R228" s="23">
        <v>43755</v>
      </c>
      <c r="S228" s="23">
        <v>45189</v>
      </c>
      <c r="T228" t="s">
        <v>662</v>
      </c>
      <c r="U228">
        <v>948</v>
      </c>
      <c r="X228">
        <v>9</v>
      </c>
      <c r="Y228" t="s">
        <v>91</v>
      </c>
      <c r="AC228" t="s">
        <v>92</v>
      </c>
      <c r="AD228" t="s">
        <v>1508</v>
      </c>
      <c r="AE228">
        <v>24290</v>
      </c>
      <c r="AF228" t="s">
        <v>754</v>
      </c>
      <c r="AJ228">
        <v>675342971</v>
      </c>
      <c r="AK228" t="s">
        <v>1509</v>
      </c>
      <c r="AL228">
        <v>1</v>
      </c>
      <c r="AM228">
        <v>0</v>
      </c>
      <c r="AO228" s="23">
        <v>45923</v>
      </c>
    </row>
    <row r="229" spans="1:41" x14ac:dyDescent="0.25">
      <c r="A229">
        <v>1728411</v>
      </c>
      <c r="B229" t="s">
        <v>1510</v>
      </c>
      <c r="C229" t="s">
        <v>1387</v>
      </c>
      <c r="D229">
        <v>248523</v>
      </c>
      <c r="E229" t="s">
        <v>97</v>
      </c>
      <c r="H229" s="23">
        <v>40672</v>
      </c>
      <c r="I229" t="s">
        <v>141</v>
      </c>
      <c r="J229">
        <v>-15</v>
      </c>
      <c r="K229" t="s">
        <v>87</v>
      </c>
      <c r="M229" t="s">
        <v>88</v>
      </c>
      <c r="N229">
        <v>10240005</v>
      </c>
      <c r="O229" t="s">
        <v>14</v>
      </c>
      <c r="P229" s="23">
        <v>45926</v>
      </c>
      <c r="Q229" t="s">
        <v>89</v>
      </c>
      <c r="R229" s="23">
        <v>45926</v>
      </c>
      <c r="T229" t="s">
        <v>90</v>
      </c>
      <c r="U229">
        <v>500</v>
      </c>
      <c r="X229">
        <v>5</v>
      </c>
      <c r="Y229" t="s">
        <v>91</v>
      </c>
      <c r="AC229" t="s">
        <v>92</v>
      </c>
      <c r="AD229" t="s">
        <v>1123</v>
      </c>
      <c r="AE229">
        <v>24420</v>
      </c>
      <c r="AF229" t="s">
        <v>1511</v>
      </c>
      <c r="AJ229" t="s">
        <v>1512</v>
      </c>
      <c r="AK229" t="s">
        <v>1513</v>
      </c>
      <c r="AL229">
        <v>1</v>
      </c>
      <c r="AM229">
        <v>0</v>
      </c>
      <c r="AO229" s="23">
        <v>45926</v>
      </c>
    </row>
    <row r="230" spans="1:41" x14ac:dyDescent="0.25">
      <c r="A230">
        <v>102912</v>
      </c>
      <c r="B230" t="s">
        <v>1516</v>
      </c>
      <c r="C230" t="s">
        <v>726</v>
      </c>
      <c r="D230">
        <v>242785</v>
      </c>
      <c r="E230" t="s">
        <v>671</v>
      </c>
      <c r="F230" t="s">
        <v>671</v>
      </c>
      <c r="H230" s="23">
        <v>26242</v>
      </c>
      <c r="I230" t="s">
        <v>672</v>
      </c>
      <c r="J230" t="s">
        <v>673</v>
      </c>
      <c r="K230" t="s">
        <v>87</v>
      </c>
      <c r="M230" t="s">
        <v>88</v>
      </c>
      <c r="N230">
        <v>10240015</v>
      </c>
      <c r="O230" t="s">
        <v>25</v>
      </c>
      <c r="P230" s="23">
        <v>45856</v>
      </c>
      <c r="Q230" t="s">
        <v>89</v>
      </c>
      <c r="R230" s="23">
        <v>37432</v>
      </c>
      <c r="S230" s="23">
        <v>45195</v>
      </c>
      <c r="T230" t="s">
        <v>662</v>
      </c>
      <c r="U230">
        <v>674</v>
      </c>
      <c r="X230">
        <v>6</v>
      </c>
      <c r="Y230" t="s">
        <v>91</v>
      </c>
      <c r="AC230" t="s">
        <v>92</v>
      </c>
      <c r="AD230" t="s">
        <v>727</v>
      </c>
      <c r="AE230">
        <v>24400</v>
      </c>
      <c r="AF230" t="s">
        <v>1517</v>
      </c>
      <c r="AI230">
        <v>553829826</v>
      </c>
      <c r="AJ230">
        <v>687315076</v>
      </c>
      <c r="AK230" t="s">
        <v>1518</v>
      </c>
      <c r="AL230">
        <v>0</v>
      </c>
      <c r="AM230">
        <v>0</v>
      </c>
      <c r="AO230" s="23">
        <v>45856</v>
      </c>
    </row>
    <row r="231" spans="1:41" x14ac:dyDescent="0.25">
      <c r="A231">
        <v>1316783</v>
      </c>
      <c r="B231" t="s">
        <v>1519</v>
      </c>
      <c r="C231" t="s">
        <v>751</v>
      </c>
      <c r="D231">
        <v>247410</v>
      </c>
      <c r="E231" t="s">
        <v>85</v>
      </c>
      <c r="F231" t="s">
        <v>85</v>
      </c>
      <c r="H231" s="23">
        <v>27647</v>
      </c>
      <c r="I231" t="s">
        <v>672</v>
      </c>
      <c r="J231" t="s">
        <v>673</v>
      </c>
      <c r="K231" t="s">
        <v>87</v>
      </c>
      <c r="M231" t="s">
        <v>88</v>
      </c>
      <c r="N231">
        <v>10240020</v>
      </c>
      <c r="O231" t="s">
        <v>27</v>
      </c>
      <c r="P231" s="23">
        <v>45909</v>
      </c>
      <c r="Q231" t="s">
        <v>89</v>
      </c>
      <c r="R231" s="23">
        <v>44088</v>
      </c>
      <c r="S231" s="23">
        <v>45902</v>
      </c>
      <c r="T231" t="s">
        <v>100</v>
      </c>
      <c r="U231">
        <v>513</v>
      </c>
      <c r="X231">
        <v>5</v>
      </c>
      <c r="Y231" t="s">
        <v>91</v>
      </c>
      <c r="AC231" t="s">
        <v>92</v>
      </c>
      <c r="AD231" t="s">
        <v>101</v>
      </c>
      <c r="AE231">
        <v>24000</v>
      </c>
      <c r="AF231" t="s">
        <v>1520</v>
      </c>
      <c r="AJ231">
        <v>672114950</v>
      </c>
      <c r="AK231" t="s">
        <v>1521</v>
      </c>
      <c r="AL231">
        <v>0</v>
      </c>
      <c r="AM231">
        <v>0</v>
      </c>
      <c r="AO231" s="23">
        <v>45909</v>
      </c>
    </row>
    <row r="232" spans="1:41" x14ac:dyDescent="0.25">
      <c r="A232">
        <v>1718636</v>
      </c>
      <c r="B232" t="s">
        <v>1522</v>
      </c>
      <c r="C232" t="s">
        <v>1523</v>
      </c>
      <c r="D232">
        <v>248472</v>
      </c>
      <c r="E232" t="s">
        <v>97</v>
      </c>
      <c r="H232" s="23">
        <v>42311</v>
      </c>
      <c r="I232" t="s">
        <v>102</v>
      </c>
      <c r="J232">
        <v>-11</v>
      </c>
      <c r="K232" t="s">
        <v>87</v>
      </c>
      <c r="M232" t="s">
        <v>88</v>
      </c>
      <c r="N232">
        <v>10240005</v>
      </c>
      <c r="O232" t="s">
        <v>14</v>
      </c>
      <c r="P232" s="23">
        <v>45917</v>
      </c>
      <c r="Q232" t="s">
        <v>89</v>
      </c>
      <c r="R232" s="23">
        <v>45917</v>
      </c>
      <c r="T232" t="s">
        <v>90</v>
      </c>
      <c r="U232">
        <v>500</v>
      </c>
      <c r="X232">
        <v>5</v>
      </c>
      <c r="Y232" t="s">
        <v>91</v>
      </c>
      <c r="AC232" t="s">
        <v>92</v>
      </c>
      <c r="AD232" t="s">
        <v>101</v>
      </c>
      <c r="AE232">
        <v>24000</v>
      </c>
      <c r="AF232" t="s">
        <v>1524</v>
      </c>
      <c r="AJ232" t="s">
        <v>1525</v>
      </c>
      <c r="AK232" t="s">
        <v>1526</v>
      </c>
      <c r="AL232">
        <v>1</v>
      </c>
      <c r="AM232">
        <v>0</v>
      </c>
      <c r="AO232" s="23">
        <v>45917</v>
      </c>
    </row>
    <row r="233" spans="1:41" x14ac:dyDescent="0.25">
      <c r="A233">
        <v>1255309</v>
      </c>
      <c r="B233" t="s">
        <v>1527</v>
      </c>
      <c r="C233" t="s">
        <v>724</v>
      </c>
      <c r="D233">
        <v>247220</v>
      </c>
      <c r="E233" t="s">
        <v>85</v>
      </c>
      <c r="F233" t="s">
        <v>85</v>
      </c>
      <c r="H233" s="23">
        <v>28797</v>
      </c>
      <c r="I233" t="s">
        <v>660</v>
      </c>
      <c r="J233" t="s">
        <v>661</v>
      </c>
      <c r="K233" t="s">
        <v>87</v>
      </c>
      <c r="M233" t="s">
        <v>88</v>
      </c>
      <c r="N233">
        <v>10240020</v>
      </c>
      <c r="O233" t="s">
        <v>27</v>
      </c>
      <c r="P233" s="23">
        <v>45914</v>
      </c>
      <c r="Q233" t="s">
        <v>89</v>
      </c>
      <c r="R233" s="23">
        <v>43511</v>
      </c>
      <c r="S233" s="23">
        <v>44643</v>
      </c>
      <c r="T233" t="s">
        <v>662</v>
      </c>
      <c r="U233">
        <v>772</v>
      </c>
      <c r="X233">
        <v>7</v>
      </c>
      <c r="Y233" t="s">
        <v>91</v>
      </c>
      <c r="AC233" t="s">
        <v>92</v>
      </c>
      <c r="AD233" t="s">
        <v>167</v>
      </c>
      <c r="AE233">
        <v>24660</v>
      </c>
      <c r="AF233" t="s">
        <v>1528</v>
      </c>
      <c r="AJ233">
        <v>668119110</v>
      </c>
      <c r="AK233" t="s">
        <v>1529</v>
      </c>
      <c r="AL233">
        <v>1</v>
      </c>
      <c r="AM233">
        <v>0</v>
      </c>
      <c r="AO233" s="23">
        <v>45914</v>
      </c>
    </row>
    <row r="234" spans="1:41" x14ac:dyDescent="0.25">
      <c r="A234">
        <v>1569594</v>
      </c>
      <c r="B234" t="s">
        <v>1532</v>
      </c>
      <c r="C234" t="s">
        <v>1533</v>
      </c>
      <c r="D234">
        <v>248096</v>
      </c>
      <c r="E234" t="s">
        <v>97</v>
      </c>
      <c r="F234" t="s">
        <v>97</v>
      </c>
      <c r="H234" s="23">
        <v>17110</v>
      </c>
      <c r="I234" t="s">
        <v>665</v>
      </c>
      <c r="J234" t="s">
        <v>666</v>
      </c>
      <c r="K234" t="s">
        <v>87</v>
      </c>
      <c r="M234" t="s">
        <v>88</v>
      </c>
      <c r="N234">
        <v>10240020</v>
      </c>
      <c r="O234" t="s">
        <v>27</v>
      </c>
      <c r="P234" s="23">
        <v>45914</v>
      </c>
      <c r="Q234" t="s">
        <v>89</v>
      </c>
      <c r="R234" s="23">
        <v>45373</v>
      </c>
      <c r="S234" s="23">
        <v>45905</v>
      </c>
      <c r="T234" t="s">
        <v>100</v>
      </c>
      <c r="U234">
        <v>500</v>
      </c>
      <c r="X234">
        <v>5</v>
      </c>
      <c r="Y234" t="s">
        <v>91</v>
      </c>
      <c r="AC234" t="s">
        <v>92</v>
      </c>
      <c r="AD234" t="s">
        <v>451</v>
      </c>
      <c r="AE234">
        <v>24430</v>
      </c>
      <c r="AF234" t="s">
        <v>1534</v>
      </c>
      <c r="AJ234">
        <v>686102421</v>
      </c>
      <c r="AK234" t="s">
        <v>1535</v>
      </c>
      <c r="AL234">
        <v>1</v>
      </c>
      <c r="AM234">
        <v>0</v>
      </c>
      <c r="AO234" s="23">
        <v>45914</v>
      </c>
    </row>
    <row r="235" spans="1:41" x14ac:dyDescent="0.25">
      <c r="A235">
        <v>1517650</v>
      </c>
      <c r="B235" t="s">
        <v>373</v>
      </c>
      <c r="C235" t="s">
        <v>374</v>
      </c>
      <c r="D235">
        <v>247880</v>
      </c>
      <c r="E235" t="s">
        <v>85</v>
      </c>
      <c r="F235" t="s">
        <v>85</v>
      </c>
      <c r="H235" s="23">
        <v>40437</v>
      </c>
      <c r="I235" t="s">
        <v>105</v>
      </c>
      <c r="J235">
        <v>-16</v>
      </c>
      <c r="K235" t="s">
        <v>87</v>
      </c>
      <c r="M235" t="s">
        <v>88</v>
      </c>
      <c r="N235">
        <v>10240002</v>
      </c>
      <c r="O235" t="s">
        <v>19</v>
      </c>
      <c r="P235" s="23">
        <v>45883</v>
      </c>
      <c r="Q235" t="s">
        <v>89</v>
      </c>
      <c r="R235" s="23">
        <v>45190</v>
      </c>
      <c r="T235" t="s">
        <v>90</v>
      </c>
      <c r="U235">
        <v>500</v>
      </c>
      <c r="X235">
        <v>5</v>
      </c>
      <c r="Y235" t="s">
        <v>91</v>
      </c>
      <c r="AC235" t="s">
        <v>92</v>
      </c>
      <c r="AD235" t="s">
        <v>375</v>
      </c>
      <c r="AE235">
        <v>24520</v>
      </c>
      <c r="AF235" t="s">
        <v>376</v>
      </c>
      <c r="AJ235">
        <v>627106633</v>
      </c>
      <c r="AK235" t="s">
        <v>377</v>
      </c>
      <c r="AL235">
        <v>0</v>
      </c>
      <c r="AM235">
        <v>0</v>
      </c>
      <c r="AO235" s="23">
        <v>45883</v>
      </c>
    </row>
    <row r="236" spans="1:41" x14ac:dyDescent="0.25">
      <c r="A236">
        <v>107473</v>
      </c>
      <c r="B236" t="s">
        <v>378</v>
      </c>
      <c r="C236" t="s">
        <v>891</v>
      </c>
      <c r="D236">
        <v>242886</v>
      </c>
      <c r="E236" t="s">
        <v>85</v>
      </c>
      <c r="F236" t="s">
        <v>85</v>
      </c>
      <c r="H236" s="23">
        <v>26359</v>
      </c>
      <c r="I236" t="s">
        <v>672</v>
      </c>
      <c r="J236" t="s">
        <v>673</v>
      </c>
      <c r="K236" t="s">
        <v>87</v>
      </c>
      <c r="M236" t="s">
        <v>88</v>
      </c>
      <c r="N236">
        <v>10240015</v>
      </c>
      <c r="O236" t="s">
        <v>25</v>
      </c>
      <c r="P236" s="23">
        <v>45926</v>
      </c>
      <c r="Q236" t="s">
        <v>89</v>
      </c>
      <c r="R236" s="23">
        <v>37432</v>
      </c>
      <c r="S236" s="23">
        <v>45615</v>
      </c>
      <c r="T236" t="s">
        <v>662</v>
      </c>
      <c r="U236">
        <v>538</v>
      </c>
      <c r="X236">
        <v>5</v>
      </c>
      <c r="Y236" t="s">
        <v>91</v>
      </c>
      <c r="AC236" t="s">
        <v>92</v>
      </c>
      <c r="AD236" t="s">
        <v>973</v>
      </c>
      <c r="AE236">
        <v>24400</v>
      </c>
      <c r="AF236" t="s">
        <v>1536</v>
      </c>
      <c r="AI236">
        <v>553805076</v>
      </c>
      <c r="AJ236">
        <v>682329216</v>
      </c>
      <c r="AK236" t="s">
        <v>1537</v>
      </c>
      <c r="AL236">
        <v>0</v>
      </c>
      <c r="AM236">
        <v>0</v>
      </c>
      <c r="AO236" s="23">
        <v>45926</v>
      </c>
    </row>
    <row r="237" spans="1:41" x14ac:dyDescent="0.25">
      <c r="A237">
        <v>1632938</v>
      </c>
      <c r="B237" t="s">
        <v>1538</v>
      </c>
      <c r="C237" t="s">
        <v>875</v>
      </c>
      <c r="D237">
        <v>248217</v>
      </c>
      <c r="E237" t="s">
        <v>85</v>
      </c>
      <c r="F237" t="s">
        <v>97</v>
      </c>
      <c r="H237" s="23">
        <v>31395</v>
      </c>
      <c r="I237" t="s">
        <v>669</v>
      </c>
      <c r="J237" t="s">
        <v>670</v>
      </c>
      <c r="K237" t="s">
        <v>87</v>
      </c>
      <c r="M237" t="s">
        <v>88</v>
      </c>
      <c r="N237">
        <v>10240001</v>
      </c>
      <c r="O237" t="s">
        <v>18</v>
      </c>
      <c r="P237" s="23">
        <v>45922</v>
      </c>
      <c r="Q237" t="s">
        <v>89</v>
      </c>
      <c r="R237" s="23">
        <v>45565</v>
      </c>
      <c r="S237" s="23">
        <v>45922</v>
      </c>
      <c r="T237" t="s">
        <v>100</v>
      </c>
      <c r="U237">
        <v>500</v>
      </c>
      <c r="X237">
        <v>5</v>
      </c>
      <c r="Y237" t="s">
        <v>91</v>
      </c>
      <c r="AC237" t="s">
        <v>92</v>
      </c>
      <c r="AD237" t="s">
        <v>1539</v>
      </c>
      <c r="AE237">
        <v>24520</v>
      </c>
      <c r="AF237" t="s">
        <v>1540</v>
      </c>
      <c r="AJ237">
        <v>650183227</v>
      </c>
      <c r="AK237" t="s">
        <v>1541</v>
      </c>
      <c r="AL237">
        <v>0</v>
      </c>
      <c r="AM237">
        <v>0</v>
      </c>
    </row>
    <row r="238" spans="1:41" x14ac:dyDescent="0.25">
      <c r="A238">
        <v>1523835</v>
      </c>
      <c r="B238" t="s">
        <v>1542</v>
      </c>
      <c r="C238" t="s">
        <v>702</v>
      </c>
      <c r="D238">
        <v>247900</v>
      </c>
      <c r="E238" t="s">
        <v>97</v>
      </c>
      <c r="F238" t="s">
        <v>97</v>
      </c>
      <c r="H238" s="23">
        <v>16336</v>
      </c>
      <c r="I238" t="s">
        <v>674</v>
      </c>
      <c r="J238" t="s">
        <v>675</v>
      </c>
      <c r="K238" t="s">
        <v>87</v>
      </c>
      <c r="M238" t="s">
        <v>88</v>
      </c>
      <c r="N238">
        <v>10240001</v>
      </c>
      <c r="O238" t="s">
        <v>18</v>
      </c>
      <c r="P238" s="23">
        <v>45916</v>
      </c>
      <c r="Q238" t="s">
        <v>89</v>
      </c>
      <c r="R238" s="23">
        <v>45197</v>
      </c>
      <c r="S238" s="23">
        <v>45902</v>
      </c>
      <c r="T238" t="s">
        <v>100</v>
      </c>
      <c r="U238">
        <v>500</v>
      </c>
      <c r="X238">
        <v>5</v>
      </c>
      <c r="Y238" t="s">
        <v>91</v>
      </c>
      <c r="AC238" t="s">
        <v>92</v>
      </c>
      <c r="AD238" t="s">
        <v>231</v>
      </c>
      <c r="AE238">
        <v>24100</v>
      </c>
      <c r="AF238" t="s">
        <v>1543</v>
      </c>
      <c r="AG238" t="s">
        <v>1544</v>
      </c>
      <c r="AJ238">
        <v>620438542</v>
      </c>
      <c r="AK238" t="s">
        <v>379</v>
      </c>
      <c r="AL238">
        <v>0</v>
      </c>
      <c r="AM238">
        <v>0</v>
      </c>
      <c r="AO238" s="23">
        <v>45916</v>
      </c>
    </row>
    <row r="239" spans="1:41" x14ac:dyDescent="0.25">
      <c r="A239">
        <v>1370425</v>
      </c>
      <c r="B239" t="s">
        <v>1545</v>
      </c>
      <c r="C239" t="s">
        <v>940</v>
      </c>
      <c r="D239">
        <v>247546</v>
      </c>
      <c r="E239" t="s">
        <v>97</v>
      </c>
      <c r="F239" t="s">
        <v>97</v>
      </c>
      <c r="H239" s="23">
        <v>19300</v>
      </c>
      <c r="I239" t="s">
        <v>676</v>
      </c>
      <c r="J239" t="s">
        <v>677</v>
      </c>
      <c r="K239" t="s">
        <v>87</v>
      </c>
      <c r="M239" t="s">
        <v>88</v>
      </c>
      <c r="N239">
        <v>10240001</v>
      </c>
      <c r="O239" t="s">
        <v>18</v>
      </c>
      <c r="P239" s="23">
        <v>45909</v>
      </c>
      <c r="Q239" t="s">
        <v>89</v>
      </c>
      <c r="R239" s="23">
        <v>44496</v>
      </c>
      <c r="S239" s="23">
        <v>45518</v>
      </c>
      <c r="T239" t="s">
        <v>662</v>
      </c>
      <c r="U239">
        <v>500</v>
      </c>
      <c r="X239">
        <v>5</v>
      </c>
      <c r="Y239" t="s">
        <v>91</v>
      </c>
      <c r="AC239" t="s">
        <v>92</v>
      </c>
      <c r="AD239" t="s">
        <v>294</v>
      </c>
      <c r="AE239">
        <v>24100</v>
      </c>
      <c r="AF239" t="s">
        <v>1546</v>
      </c>
      <c r="AJ239">
        <v>645887145</v>
      </c>
      <c r="AK239" t="s">
        <v>1547</v>
      </c>
      <c r="AL239">
        <v>0</v>
      </c>
      <c r="AM239">
        <v>0</v>
      </c>
      <c r="AO239" s="23">
        <v>45909</v>
      </c>
    </row>
    <row r="240" spans="1:41" x14ac:dyDescent="0.25">
      <c r="A240">
        <v>1449503</v>
      </c>
      <c r="B240" t="s">
        <v>381</v>
      </c>
      <c r="C240" t="s">
        <v>382</v>
      </c>
      <c r="D240">
        <v>247719</v>
      </c>
      <c r="E240" t="s">
        <v>97</v>
      </c>
      <c r="F240" t="s">
        <v>97</v>
      </c>
      <c r="H240" s="23">
        <v>41652</v>
      </c>
      <c r="I240" t="s">
        <v>86</v>
      </c>
      <c r="J240">
        <v>-12</v>
      </c>
      <c r="K240" t="s">
        <v>87</v>
      </c>
      <c r="M240" t="s">
        <v>88</v>
      </c>
      <c r="N240">
        <v>10240007</v>
      </c>
      <c r="O240" t="s">
        <v>22</v>
      </c>
      <c r="P240" s="23">
        <v>45910</v>
      </c>
      <c r="Q240" t="s">
        <v>89</v>
      </c>
      <c r="R240" s="23">
        <v>44848</v>
      </c>
      <c r="T240" t="s">
        <v>90</v>
      </c>
      <c r="U240">
        <v>500</v>
      </c>
      <c r="X240">
        <v>5</v>
      </c>
      <c r="Y240" t="s">
        <v>91</v>
      </c>
      <c r="AC240" t="s">
        <v>92</v>
      </c>
      <c r="AD240" t="s">
        <v>383</v>
      </c>
      <c r="AE240">
        <v>24120</v>
      </c>
      <c r="AF240" t="s">
        <v>384</v>
      </c>
      <c r="AJ240">
        <v>623040609</v>
      </c>
      <c r="AK240" t="s">
        <v>385</v>
      </c>
      <c r="AL240">
        <v>0</v>
      </c>
      <c r="AM240">
        <v>0</v>
      </c>
      <c r="AO240" s="23">
        <v>45910</v>
      </c>
    </row>
    <row r="241" spans="1:41" x14ac:dyDescent="0.25">
      <c r="A241">
        <v>1708277</v>
      </c>
      <c r="B241" t="s">
        <v>1548</v>
      </c>
      <c r="C241" t="s">
        <v>197</v>
      </c>
      <c r="D241">
        <v>248435</v>
      </c>
      <c r="E241" t="s">
        <v>680</v>
      </c>
      <c r="H241" s="23">
        <v>41548</v>
      </c>
      <c r="I241" t="s">
        <v>116</v>
      </c>
      <c r="J241">
        <v>-13</v>
      </c>
      <c r="K241" t="s">
        <v>87</v>
      </c>
      <c r="M241" t="s">
        <v>88</v>
      </c>
      <c r="N241">
        <v>10240020</v>
      </c>
      <c r="O241" t="s">
        <v>27</v>
      </c>
      <c r="P241" s="23">
        <v>45906</v>
      </c>
      <c r="Q241" t="s">
        <v>89</v>
      </c>
      <c r="R241" s="23">
        <v>45906</v>
      </c>
      <c r="T241" t="s">
        <v>90</v>
      </c>
      <c r="U241">
        <v>500</v>
      </c>
      <c r="X241">
        <v>5</v>
      </c>
      <c r="Y241" t="s">
        <v>91</v>
      </c>
      <c r="AC241" t="s">
        <v>92</v>
      </c>
      <c r="AD241" t="s">
        <v>101</v>
      </c>
      <c r="AE241">
        <v>24000</v>
      </c>
      <c r="AF241" t="s">
        <v>1549</v>
      </c>
      <c r="AJ241">
        <v>766188012</v>
      </c>
      <c r="AK241" t="s">
        <v>1550</v>
      </c>
      <c r="AL241">
        <v>1</v>
      </c>
      <c r="AM241">
        <v>0</v>
      </c>
      <c r="AO241" s="23">
        <v>45906</v>
      </c>
    </row>
    <row r="242" spans="1:41" x14ac:dyDescent="0.25">
      <c r="A242">
        <v>1512925</v>
      </c>
      <c r="B242" t="s">
        <v>386</v>
      </c>
      <c r="C242" t="s">
        <v>387</v>
      </c>
      <c r="D242">
        <v>247861</v>
      </c>
      <c r="E242" t="s">
        <v>97</v>
      </c>
      <c r="F242" t="s">
        <v>97</v>
      </c>
      <c r="H242" s="23">
        <v>41226</v>
      </c>
      <c r="I242" t="s">
        <v>99</v>
      </c>
      <c r="J242">
        <v>-14</v>
      </c>
      <c r="K242" t="s">
        <v>87</v>
      </c>
      <c r="M242" t="s">
        <v>88</v>
      </c>
      <c r="N242">
        <v>10240005</v>
      </c>
      <c r="O242" t="s">
        <v>14</v>
      </c>
      <c r="P242" s="23">
        <v>45907</v>
      </c>
      <c r="Q242" t="s">
        <v>89</v>
      </c>
      <c r="R242" s="23">
        <v>45185</v>
      </c>
      <c r="T242" t="s">
        <v>90</v>
      </c>
      <c r="U242">
        <v>500</v>
      </c>
      <c r="X242">
        <v>5</v>
      </c>
      <c r="Y242" t="s">
        <v>91</v>
      </c>
      <c r="AC242" t="s">
        <v>92</v>
      </c>
      <c r="AD242" t="s">
        <v>388</v>
      </c>
      <c r="AE242">
        <v>24420</v>
      </c>
      <c r="AF242" t="s">
        <v>389</v>
      </c>
      <c r="AJ242">
        <v>650315326</v>
      </c>
      <c r="AK242" t="s">
        <v>390</v>
      </c>
      <c r="AL242">
        <v>0</v>
      </c>
      <c r="AM242">
        <v>0</v>
      </c>
      <c r="AO242" s="23">
        <v>45907</v>
      </c>
    </row>
    <row r="243" spans="1:41" x14ac:dyDescent="0.25">
      <c r="A243">
        <v>1472087</v>
      </c>
      <c r="B243" t="s">
        <v>386</v>
      </c>
      <c r="C243" t="s">
        <v>1551</v>
      </c>
      <c r="D243">
        <v>247819</v>
      </c>
      <c r="E243" t="s">
        <v>85</v>
      </c>
      <c r="F243" t="s">
        <v>85</v>
      </c>
      <c r="H243" s="23">
        <v>31227</v>
      </c>
      <c r="I243" t="s">
        <v>669</v>
      </c>
      <c r="J243" t="s">
        <v>670</v>
      </c>
      <c r="K243" t="s">
        <v>87</v>
      </c>
      <c r="M243" t="s">
        <v>88</v>
      </c>
      <c r="N243">
        <v>10240005</v>
      </c>
      <c r="O243" t="s">
        <v>14</v>
      </c>
      <c r="P243" s="23">
        <v>45907</v>
      </c>
      <c r="Q243" t="s">
        <v>89</v>
      </c>
      <c r="R243" s="23">
        <v>44958</v>
      </c>
      <c r="S243" s="23">
        <v>45906</v>
      </c>
      <c r="T243" t="s">
        <v>100</v>
      </c>
      <c r="U243">
        <v>802</v>
      </c>
      <c r="X243">
        <v>8</v>
      </c>
      <c r="Y243" t="s">
        <v>91</v>
      </c>
      <c r="AC243" t="s">
        <v>92</v>
      </c>
      <c r="AD243" t="s">
        <v>1552</v>
      </c>
      <c r="AE243">
        <v>24420</v>
      </c>
      <c r="AF243" t="s">
        <v>389</v>
      </c>
      <c r="AJ243" t="s">
        <v>1553</v>
      </c>
      <c r="AK243" t="s">
        <v>390</v>
      </c>
      <c r="AL243">
        <v>1</v>
      </c>
      <c r="AM243">
        <v>1</v>
      </c>
      <c r="AO243" s="23">
        <v>45907</v>
      </c>
    </row>
    <row r="244" spans="1:41" x14ac:dyDescent="0.25">
      <c r="A244">
        <v>1619917</v>
      </c>
      <c r="B244" t="s">
        <v>386</v>
      </c>
      <c r="C244" t="s">
        <v>391</v>
      </c>
      <c r="D244">
        <v>248167</v>
      </c>
      <c r="E244" t="s">
        <v>97</v>
      </c>
      <c r="F244" t="s">
        <v>97</v>
      </c>
      <c r="H244" s="23">
        <v>42285</v>
      </c>
      <c r="I244" t="s">
        <v>102</v>
      </c>
      <c r="J244">
        <v>-11</v>
      </c>
      <c r="K244" t="s">
        <v>87</v>
      </c>
      <c r="M244" t="s">
        <v>88</v>
      </c>
      <c r="N244">
        <v>10240005</v>
      </c>
      <c r="O244" t="s">
        <v>14</v>
      </c>
      <c r="P244" s="23">
        <v>45907</v>
      </c>
      <c r="Q244" t="s">
        <v>89</v>
      </c>
      <c r="R244" s="23">
        <v>45554</v>
      </c>
      <c r="T244" t="s">
        <v>90</v>
      </c>
      <c r="U244">
        <v>500</v>
      </c>
      <c r="X244">
        <v>5</v>
      </c>
      <c r="Y244" t="s">
        <v>91</v>
      </c>
      <c r="AC244" t="s">
        <v>92</v>
      </c>
      <c r="AD244" t="s">
        <v>392</v>
      </c>
      <c r="AE244">
        <v>24420</v>
      </c>
      <c r="AF244" t="s">
        <v>389</v>
      </c>
      <c r="AK244" t="s">
        <v>390</v>
      </c>
      <c r="AL244">
        <v>0</v>
      </c>
      <c r="AM244">
        <v>0</v>
      </c>
      <c r="AO244" s="23">
        <v>45907</v>
      </c>
    </row>
    <row r="245" spans="1:41" x14ac:dyDescent="0.25">
      <c r="A245">
        <v>1186778</v>
      </c>
      <c r="B245" t="s">
        <v>393</v>
      </c>
      <c r="C245" t="s">
        <v>394</v>
      </c>
      <c r="D245">
        <v>7114080</v>
      </c>
      <c r="E245" t="s">
        <v>85</v>
      </c>
      <c r="F245" t="s">
        <v>85</v>
      </c>
      <c r="H245" s="23">
        <v>40702</v>
      </c>
      <c r="I245" t="s">
        <v>141</v>
      </c>
      <c r="J245">
        <v>-15</v>
      </c>
      <c r="K245" t="s">
        <v>87</v>
      </c>
      <c r="M245" t="s">
        <v>88</v>
      </c>
      <c r="N245">
        <v>10240014</v>
      </c>
      <c r="O245" t="s">
        <v>24</v>
      </c>
      <c r="P245" s="23">
        <v>45912</v>
      </c>
      <c r="Q245" t="s">
        <v>89</v>
      </c>
      <c r="R245" s="23">
        <v>43022</v>
      </c>
      <c r="T245" t="s">
        <v>90</v>
      </c>
      <c r="U245">
        <v>794</v>
      </c>
      <c r="X245">
        <v>7</v>
      </c>
      <c r="Y245" t="s">
        <v>91</v>
      </c>
      <c r="AB245" s="23">
        <v>45540</v>
      </c>
      <c r="AC245" t="s">
        <v>92</v>
      </c>
      <c r="AD245" t="s">
        <v>395</v>
      </c>
      <c r="AE245">
        <v>24200</v>
      </c>
      <c r="AF245" t="s">
        <v>396</v>
      </c>
      <c r="AI245">
        <v>553282691</v>
      </c>
      <c r="AJ245">
        <v>676281410</v>
      </c>
      <c r="AK245" t="s">
        <v>397</v>
      </c>
      <c r="AL245">
        <v>1</v>
      </c>
      <c r="AM245">
        <v>0</v>
      </c>
      <c r="AO245" s="23">
        <v>45912</v>
      </c>
    </row>
    <row r="246" spans="1:41" x14ac:dyDescent="0.25">
      <c r="A246">
        <v>111259</v>
      </c>
      <c r="B246" t="s">
        <v>393</v>
      </c>
      <c r="C246" t="s">
        <v>780</v>
      </c>
      <c r="D246">
        <v>715921</v>
      </c>
      <c r="E246" t="s">
        <v>85</v>
      </c>
      <c r="F246" t="s">
        <v>85</v>
      </c>
      <c r="H246" s="23">
        <v>29459</v>
      </c>
      <c r="I246" t="s">
        <v>660</v>
      </c>
      <c r="J246" t="s">
        <v>661</v>
      </c>
      <c r="K246" t="s">
        <v>87</v>
      </c>
      <c r="M246" t="s">
        <v>88</v>
      </c>
      <c r="N246">
        <v>10240014</v>
      </c>
      <c r="O246" t="s">
        <v>24</v>
      </c>
      <c r="P246" s="23">
        <v>45915</v>
      </c>
      <c r="Q246" t="s">
        <v>89</v>
      </c>
      <c r="R246" s="23">
        <v>37432</v>
      </c>
      <c r="S246" s="23">
        <v>45915</v>
      </c>
      <c r="T246" t="s">
        <v>100</v>
      </c>
      <c r="U246">
        <v>1267</v>
      </c>
      <c r="X246">
        <v>12</v>
      </c>
      <c r="Y246" t="s">
        <v>91</v>
      </c>
      <c r="AB246" s="23">
        <v>45540</v>
      </c>
      <c r="AC246" t="s">
        <v>92</v>
      </c>
      <c r="AD246" t="s">
        <v>1554</v>
      </c>
      <c r="AE246">
        <v>71100</v>
      </c>
      <c r="AF246" t="s">
        <v>1555</v>
      </c>
      <c r="AJ246">
        <v>676281410</v>
      </c>
      <c r="AK246" t="s">
        <v>397</v>
      </c>
      <c r="AL246">
        <v>0</v>
      </c>
      <c r="AM246">
        <v>0</v>
      </c>
      <c r="AO246" s="23">
        <v>45915</v>
      </c>
    </row>
    <row r="247" spans="1:41" x14ac:dyDescent="0.25">
      <c r="A247">
        <v>1612251</v>
      </c>
      <c r="B247" t="s">
        <v>398</v>
      </c>
      <c r="C247" t="s">
        <v>180</v>
      </c>
      <c r="D247">
        <v>248150</v>
      </c>
      <c r="E247" t="s">
        <v>85</v>
      </c>
      <c r="F247" t="s">
        <v>97</v>
      </c>
      <c r="H247" s="23">
        <v>41124</v>
      </c>
      <c r="I247" t="s">
        <v>99</v>
      </c>
      <c r="J247">
        <v>-14</v>
      </c>
      <c r="K247" t="s">
        <v>87</v>
      </c>
      <c r="M247" t="s">
        <v>88</v>
      </c>
      <c r="N247">
        <v>10240020</v>
      </c>
      <c r="O247" t="s">
        <v>27</v>
      </c>
      <c r="P247" s="23">
        <v>45914</v>
      </c>
      <c r="Q247" t="s">
        <v>89</v>
      </c>
      <c r="R247" s="23">
        <v>45549</v>
      </c>
      <c r="T247" t="s">
        <v>90</v>
      </c>
      <c r="U247">
        <v>500</v>
      </c>
      <c r="X247">
        <v>5</v>
      </c>
      <c r="Y247" t="s">
        <v>91</v>
      </c>
      <c r="AC247" t="s">
        <v>92</v>
      </c>
      <c r="AD247" t="s">
        <v>399</v>
      </c>
      <c r="AE247">
        <v>24310</v>
      </c>
      <c r="AF247" t="s">
        <v>400</v>
      </c>
      <c r="AH247" t="s">
        <v>401</v>
      </c>
      <c r="AK247" t="s">
        <v>402</v>
      </c>
      <c r="AL247">
        <v>0</v>
      </c>
      <c r="AM247">
        <v>0</v>
      </c>
      <c r="AO247" s="23">
        <v>45914</v>
      </c>
    </row>
    <row r="248" spans="1:41" x14ac:dyDescent="0.25">
      <c r="A248">
        <v>1051312</v>
      </c>
      <c r="B248" t="s">
        <v>1557</v>
      </c>
      <c r="C248" t="s">
        <v>1558</v>
      </c>
      <c r="D248">
        <v>3341191</v>
      </c>
      <c r="E248" t="s">
        <v>97</v>
      </c>
      <c r="F248" t="s">
        <v>97</v>
      </c>
      <c r="H248" s="23">
        <v>19985</v>
      </c>
      <c r="I248" t="s">
        <v>676</v>
      </c>
      <c r="J248" t="s">
        <v>677</v>
      </c>
      <c r="K248" t="s">
        <v>87</v>
      </c>
      <c r="M248" t="s">
        <v>88</v>
      </c>
      <c r="N248">
        <v>10240020</v>
      </c>
      <c r="O248" t="s">
        <v>27</v>
      </c>
      <c r="P248" s="23">
        <v>45924</v>
      </c>
      <c r="Q248" t="s">
        <v>89</v>
      </c>
      <c r="R248" s="23">
        <v>42114</v>
      </c>
      <c r="S248" s="23">
        <v>45693</v>
      </c>
      <c r="T248" t="s">
        <v>100</v>
      </c>
      <c r="U248">
        <v>559</v>
      </c>
      <c r="X248">
        <v>5</v>
      </c>
      <c r="Y248" t="s">
        <v>91</v>
      </c>
      <c r="AC248" t="s">
        <v>92</v>
      </c>
      <c r="AD248" t="s">
        <v>1559</v>
      </c>
      <c r="AE248">
        <v>24110</v>
      </c>
      <c r="AF248" t="s">
        <v>1560</v>
      </c>
      <c r="AJ248">
        <v>658598089</v>
      </c>
      <c r="AK248" t="s">
        <v>1561</v>
      </c>
      <c r="AL248">
        <v>1</v>
      </c>
      <c r="AM248">
        <v>0</v>
      </c>
      <c r="AO248" s="23">
        <v>45924</v>
      </c>
    </row>
    <row r="249" spans="1:41" x14ac:dyDescent="0.25">
      <c r="A249">
        <v>1474621</v>
      </c>
      <c r="B249" t="s">
        <v>1562</v>
      </c>
      <c r="C249" t="s">
        <v>820</v>
      </c>
      <c r="D249">
        <v>247822</v>
      </c>
      <c r="E249" t="s">
        <v>85</v>
      </c>
      <c r="F249" t="s">
        <v>85</v>
      </c>
      <c r="H249" s="23">
        <v>22116</v>
      </c>
      <c r="I249" t="s">
        <v>667</v>
      </c>
      <c r="J249" t="s">
        <v>668</v>
      </c>
      <c r="K249" t="s">
        <v>87</v>
      </c>
      <c r="M249" t="s">
        <v>88</v>
      </c>
      <c r="N249">
        <v>10240020</v>
      </c>
      <c r="O249" t="s">
        <v>27</v>
      </c>
      <c r="P249" s="23">
        <v>45914</v>
      </c>
      <c r="Q249" t="s">
        <v>89</v>
      </c>
      <c r="R249" s="23">
        <v>44967</v>
      </c>
      <c r="S249" s="23">
        <v>45903</v>
      </c>
      <c r="T249" t="s">
        <v>100</v>
      </c>
      <c r="U249">
        <v>956</v>
      </c>
      <c r="X249">
        <v>9</v>
      </c>
      <c r="Y249" t="s">
        <v>91</v>
      </c>
      <c r="AB249" s="23">
        <v>45839</v>
      </c>
      <c r="AC249" t="s">
        <v>92</v>
      </c>
      <c r="AD249" t="s">
        <v>733</v>
      </c>
      <c r="AE249">
        <v>24750</v>
      </c>
      <c r="AF249" t="s">
        <v>1563</v>
      </c>
      <c r="AJ249">
        <v>666944109</v>
      </c>
      <c r="AK249" t="s">
        <v>1564</v>
      </c>
      <c r="AL249">
        <v>0</v>
      </c>
      <c r="AM249">
        <v>0</v>
      </c>
      <c r="AO249" s="23">
        <v>45914</v>
      </c>
    </row>
    <row r="250" spans="1:41" x14ac:dyDescent="0.25">
      <c r="A250">
        <v>1713761</v>
      </c>
      <c r="B250" t="s">
        <v>1565</v>
      </c>
      <c r="C250" t="s">
        <v>557</v>
      </c>
      <c r="D250">
        <v>248454</v>
      </c>
      <c r="E250" t="s">
        <v>97</v>
      </c>
      <c r="H250" s="23">
        <v>42144</v>
      </c>
      <c r="I250" t="s">
        <v>102</v>
      </c>
      <c r="J250">
        <v>-11</v>
      </c>
      <c r="K250" t="s">
        <v>87</v>
      </c>
      <c r="M250" t="s">
        <v>88</v>
      </c>
      <c r="N250">
        <v>10240007</v>
      </c>
      <c r="O250" t="s">
        <v>22</v>
      </c>
      <c r="P250" s="23">
        <v>45912</v>
      </c>
      <c r="Q250" t="s">
        <v>89</v>
      </c>
      <c r="R250" s="23">
        <v>45912</v>
      </c>
      <c r="T250" t="s">
        <v>90</v>
      </c>
      <c r="U250">
        <v>500</v>
      </c>
      <c r="X250">
        <v>5</v>
      </c>
      <c r="Y250" t="s">
        <v>91</v>
      </c>
      <c r="AC250" t="s">
        <v>92</v>
      </c>
      <c r="AD250" t="s">
        <v>304</v>
      </c>
      <c r="AE250">
        <v>24120</v>
      </c>
      <c r="AF250" t="s">
        <v>1566</v>
      </c>
      <c r="AJ250">
        <v>673684599</v>
      </c>
      <c r="AK250" t="s">
        <v>1567</v>
      </c>
      <c r="AL250">
        <v>0</v>
      </c>
      <c r="AM250">
        <v>1</v>
      </c>
      <c r="AO250" s="23">
        <v>45912</v>
      </c>
    </row>
    <row r="251" spans="1:41" x14ac:dyDescent="0.25">
      <c r="A251">
        <v>1681568</v>
      </c>
      <c r="B251" t="s">
        <v>1568</v>
      </c>
      <c r="C251" t="s">
        <v>1569</v>
      </c>
      <c r="D251">
        <v>248400</v>
      </c>
      <c r="E251" t="s">
        <v>97</v>
      </c>
      <c r="F251" t="s">
        <v>97</v>
      </c>
      <c r="H251" s="23">
        <v>40871</v>
      </c>
      <c r="I251" t="s">
        <v>141</v>
      </c>
      <c r="J251">
        <v>-15</v>
      </c>
      <c r="K251" t="s">
        <v>87</v>
      </c>
      <c r="M251" t="s">
        <v>88</v>
      </c>
      <c r="N251">
        <v>10240007</v>
      </c>
      <c r="O251" t="s">
        <v>22</v>
      </c>
      <c r="P251" s="23">
        <v>45931</v>
      </c>
      <c r="Q251" t="s">
        <v>89</v>
      </c>
      <c r="R251" s="23">
        <v>45721</v>
      </c>
      <c r="T251" t="s">
        <v>90</v>
      </c>
      <c r="U251">
        <v>500</v>
      </c>
      <c r="X251">
        <v>5</v>
      </c>
      <c r="Y251" t="s">
        <v>91</v>
      </c>
      <c r="AC251" t="s">
        <v>92</v>
      </c>
      <c r="AD251" t="s">
        <v>1570</v>
      </c>
      <c r="AE251">
        <v>24570</v>
      </c>
      <c r="AF251" t="s">
        <v>1571</v>
      </c>
      <c r="AJ251">
        <v>643594917</v>
      </c>
      <c r="AK251" t="s">
        <v>1572</v>
      </c>
      <c r="AL251">
        <v>0</v>
      </c>
      <c r="AM251">
        <v>0</v>
      </c>
      <c r="AO251" s="23">
        <v>45931</v>
      </c>
    </row>
    <row r="252" spans="1:41" x14ac:dyDescent="0.25">
      <c r="A252">
        <v>1193964</v>
      </c>
      <c r="B252" t="s">
        <v>403</v>
      </c>
      <c r="C252" t="s">
        <v>387</v>
      </c>
      <c r="D252">
        <v>246998</v>
      </c>
      <c r="E252" t="s">
        <v>97</v>
      </c>
      <c r="F252" t="s">
        <v>97</v>
      </c>
      <c r="H252" s="23">
        <v>39692</v>
      </c>
      <c r="I252" t="s">
        <v>152</v>
      </c>
      <c r="J252">
        <v>-18</v>
      </c>
      <c r="K252" t="s">
        <v>87</v>
      </c>
      <c r="M252" t="s">
        <v>88</v>
      </c>
      <c r="N252">
        <v>10240036</v>
      </c>
      <c r="O252" t="s">
        <v>32</v>
      </c>
      <c r="P252" s="23">
        <v>45910</v>
      </c>
      <c r="Q252" t="s">
        <v>89</v>
      </c>
      <c r="R252" s="23">
        <v>43050</v>
      </c>
      <c r="T252" t="s">
        <v>90</v>
      </c>
      <c r="U252">
        <v>500</v>
      </c>
      <c r="X252">
        <v>5</v>
      </c>
      <c r="Y252" t="s">
        <v>91</v>
      </c>
      <c r="AC252" t="s">
        <v>92</v>
      </c>
      <c r="AD252" t="s">
        <v>322</v>
      </c>
      <c r="AE252">
        <v>24600</v>
      </c>
      <c r="AF252" t="s">
        <v>323</v>
      </c>
      <c r="AJ252">
        <v>666923143</v>
      </c>
      <c r="AK252" t="s">
        <v>404</v>
      </c>
      <c r="AL252">
        <v>0</v>
      </c>
      <c r="AM252">
        <v>0</v>
      </c>
      <c r="AO252" s="23">
        <v>45910</v>
      </c>
    </row>
    <row r="253" spans="1:41" x14ac:dyDescent="0.25">
      <c r="A253">
        <v>1273116</v>
      </c>
      <c r="B253" t="s">
        <v>403</v>
      </c>
      <c r="C253" t="s">
        <v>700</v>
      </c>
      <c r="D253">
        <v>247244</v>
      </c>
      <c r="E253" t="s">
        <v>671</v>
      </c>
      <c r="F253" t="s">
        <v>671</v>
      </c>
      <c r="H253" s="23">
        <v>26469</v>
      </c>
      <c r="I253" t="s">
        <v>672</v>
      </c>
      <c r="J253" t="s">
        <v>673</v>
      </c>
      <c r="K253" t="s">
        <v>87</v>
      </c>
      <c r="M253" t="s">
        <v>88</v>
      </c>
      <c r="N253">
        <v>10240036</v>
      </c>
      <c r="O253" t="s">
        <v>32</v>
      </c>
      <c r="P253" s="23">
        <v>45854</v>
      </c>
      <c r="Q253" t="s">
        <v>89</v>
      </c>
      <c r="R253" s="23">
        <v>43728</v>
      </c>
      <c r="S253" s="23">
        <v>45889</v>
      </c>
      <c r="T253" t="s">
        <v>100</v>
      </c>
      <c r="U253">
        <v>500</v>
      </c>
      <c r="X253">
        <v>5</v>
      </c>
      <c r="Y253" t="s">
        <v>91</v>
      </c>
      <c r="AC253" t="s">
        <v>92</v>
      </c>
      <c r="AD253" t="s">
        <v>727</v>
      </c>
      <c r="AE253">
        <v>24400</v>
      </c>
      <c r="AF253" t="s">
        <v>1573</v>
      </c>
      <c r="AJ253">
        <v>612546154</v>
      </c>
      <c r="AK253" t="s">
        <v>1574</v>
      </c>
      <c r="AL253">
        <v>0</v>
      </c>
      <c r="AM253">
        <v>0</v>
      </c>
      <c r="AO253" s="23">
        <v>45854</v>
      </c>
    </row>
    <row r="254" spans="1:41" x14ac:dyDescent="0.25">
      <c r="A254">
        <v>571245</v>
      </c>
      <c r="B254" t="s">
        <v>1575</v>
      </c>
      <c r="C254" t="s">
        <v>806</v>
      </c>
      <c r="D254">
        <v>245090</v>
      </c>
      <c r="E254" t="s">
        <v>85</v>
      </c>
      <c r="F254" t="s">
        <v>85</v>
      </c>
      <c r="H254" s="23">
        <v>33567</v>
      </c>
      <c r="I254" t="s">
        <v>39</v>
      </c>
      <c r="J254">
        <v>-40</v>
      </c>
      <c r="K254" t="s">
        <v>87</v>
      </c>
      <c r="M254" t="s">
        <v>88</v>
      </c>
      <c r="N254">
        <v>10240020</v>
      </c>
      <c r="O254" t="s">
        <v>27</v>
      </c>
      <c r="P254" s="23">
        <v>45914</v>
      </c>
      <c r="Q254" t="s">
        <v>89</v>
      </c>
      <c r="R254" s="23">
        <v>39105</v>
      </c>
      <c r="S254" s="23">
        <v>45197</v>
      </c>
      <c r="T254" t="s">
        <v>662</v>
      </c>
      <c r="U254">
        <v>1069</v>
      </c>
      <c r="X254">
        <v>10</v>
      </c>
      <c r="Y254" t="s">
        <v>91</v>
      </c>
      <c r="AB254" s="23">
        <v>45474</v>
      </c>
      <c r="AC254" t="s">
        <v>92</v>
      </c>
      <c r="AD254" t="s">
        <v>469</v>
      </c>
      <c r="AE254">
        <v>24430</v>
      </c>
      <c r="AF254" t="s">
        <v>1576</v>
      </c>
      <c r="AJ254">
        <v>671544983</v>
      </c>
      <c r="AK254" t="s">
        <v>1577</v>
      </c>
      <c r="AL254">
        <v>1</v>
      </c>
      <c r="AM254">
        <v>0</v>
      </c>
      <c r="AO254" s="23">
        <v>45914</v>
      </c>
    </row>
    <row r="255" spans="1:41" x14ac:dyDescent="0.25">
      <c r="A255">
        <v>1379110</v>
      </c>
      <c r="B255" t="s">
        <v>1578</v>
      </c>
      <c r="C255" t="s">
        <v>1579</v>
      </c>
      <c r="D255">
        <v>247579</v>
      </c>
      <c r="E255" t="s">
        <v>97</v>
      </c>
      <c r="F255" t="s">
        <v>97</v>
      </c>
      <c r="H255" s="23">
        <v>18132</v>
      </c>
      <c r="I255" t="s">
        <v>665</v>
      </c>
      <c r="J255" t="s">
        <v>666</v>
      </c>
      <c r="K255" t="s">
        <v>87</v>
      </c>
      <c r="M255" t="s">
        <v>88</v>
      </c>
      <c r="N255">
        <v>10240001</v>
      </c>
      <c r="O255" t="s">
        <v>18</v>
      </c>
      <c r="P255" s="23">
        <v>45909</v>
      </c>
      <c r="Q255" t="s">
        <v>89</v>
      </c>
      <c r="R255" s="23">
        <v>44532</v>
      </c>
      <c r="S255" s="23">
        <v>45168</v>
      </c>
      <c r="T255" t="s">
        <v>662</v>
      </c>
      <c r="U255">
        <v>500</v>
      </c>
      <c r="X255">
        <v>5</v>
      </c>
      <c r="Y255" t="s">
        <v>91</v>
      </c>
      <c r="AC255" t="s">
        <v>92</v>
      </c>
      <c r="AD255" t="s">
        <v>294</v>
      </c>
      <c r="AE255">
        <v>24100</v>
      </c>
      <c r="AF255" t="s">
        <v>1580</v>
      </c>
      <c r="AJ255">
        <v>616101554</v>
      </c>
      <c r="AK255" t="s">
        <v>1581</v>
      </c>
      <c r="AL255">
        <v>0</v>
      </c>
      <c r="AM255">
        <v>0</v>
      </c>
      <c r="AO255" s="23">
        <v>45909</v>
      </c>
    </row>
    <row r="256" spans="1:41" x14ac:dyDescent="0.25">
      <c r="A256">
        <v>1532402</v>
      </c>
      <c r="B256" t="s">
        <v>1584</v>
      </c>
      <c r="C256" t="s">
        <v>911</v>
      </c>
      <c r="D256">
        <v>247980</v>
      </c>
      <c r="E256" t="s">
        <v>671</v>
      </c>
      <c r="F256" t="s">
        <v>671</v>
      </c>
      <c r="H256" s="23">
        <v>21896</v>
      </c>
      <c r="I256" t="s">
        <v>667</v>
      </c>
      <c r="J256" t="s">
        <v>668</v>
      </c>
      <c r="K256" t="s">
        <v>87</v>
      </c>
      <c r="M256" t="s">
        <v>88</v>
      </c>
      <c r="N256">
        <v>10240014</v>
      </c>
      <c r="O256" t="s">
        <v>24</v>
      </c>
      <c r="P256" s="23">
        <v>45862</v>
      </c>
      <c r="Q256" t="s">
        <v>89</v>
      </c>
      <c r="R256" s="23">
        <v>45206</v>
      </c>
      <c r="S256" s="23">
        <v>45874</v>
      </c>
      <c r="T256" t="s">
        <v>100</v>
      </c>
      <c r="U256">
        <v>600</v>
      </c>
      <c r="X256">
        <v>6</v>
      </c>
      <c r="Y256" t="s">
        <v>91</v>
      </c>
      <c r="AC256" t="s">
        <v>92</v>
      </c>
      <c r="AD256" t="s">
        <v>267</v>
      </c>
      <c r="AE256">
        <v>24200</v>
      </c>
      <c r="AF256" t="s">
        <v>1585</v>
      </c>
      <c r="AJ256">
        <v>640103102</v>
      </c>
      <c r="AK256" t="s">
        <v>1586</v>
      </c>
      <c r="AL256">
        <v>1</v>
      </c>
      <c r="AM256">
        <v>0</v>
      </c>
      <c r="AO256" s="23">
        <v>45862</v>
      </c>
    </row>
    <row r="257" spans="1:41" x14ac:dyDescent="0.25">
      <c r="A257">
        <v>1330905</v>
      </c>
      <c r="B257" t="s">
        <v>1587</v>
      </c>
      <c r="C257" t="s">
        <v>365</v>
      </c>
      <c r="D257">
        <v>247459</v>
      </c>
      <c r="E257" t="s">
        <v>97</v>
      </c>
      <c r="F257" t="s">
        <v>97</v>
      </c>
      <c r="H257" s="23">
        <v>19312</v>
      </c>
      <c r="I257" t="s">
        <v>676</v>
      </c>
      <c r="J257" t="s">
        <v>677</v>
      </c>
      <c r="K257" t="s">
        <v>87</v>
      </c>
      <c r="M257" t="s">
        <v>88</v>
      </c>
      <c r="N257">
        <v>10240030</v>
      </c>
      <c r="O257" t="s">
        <v>30</v>
      </c>
      <c r="P257" s="23">
        <v>45914</v>
      </c>
      <c r="Q257" t="s">
        <v>89</v>
      </c>
      <c r="R257" s="23">
        <v>44146</v>
      </c>
      <c r="S257" s="23">
        <v>45218</v>
      </c>
      <c r="T257" t="s">
        <v>662</v>
      </c>
      <c r="U257">
        <v>500</v>
      </c>
      <c r="X257">
        <v>5</v>
      </c>
      <c r="Y257" t="s">
        <v>91</v>
      </c>
      <c r="AC257" t="s">
        <v>92</v>
      </c>
      <c r="AD257" t="s">
        <v>599</v>
      </c>
      <c r="AE257">
        <v>24290</v>
      </c>
      <c r="AF257" t="s">
        <v>1588</v>
      </c>
      <c r="AJ257">
        <v>678674921</v>
      </c>
      <c r="AK257" t="s">
        <v>1589</v>
      </c>
      <c r="AL257">
        <v>0</v>
      </c>
      <c r="AM257">
        <v>0</v>
      </c>
      <c r="AO257" s="23">
        <v>45914</v>
      </c>
    </row>
    <row r="258" spans="1:41" x14ac:dyDescent="0.25">
      <c r="A258">
        <v>1636189</v>
      </c>
      <c r="B258" t="s">
        <v>405</v>
      </c>
      <c r="C258" t="s">
        <v>303</v>
      </c>
      <c r="D258">
        <v>248221</v>
      </c>
      <c r="E258" t="s">
        <v>97</v>
      </c>
      <c r="F258" t="s">
        <v>97</v>
      </c>
      <c r="H258" s="23">
        <v>40277</v>
      </c>
      <c r="I258" t="s">
        <v>105</v>
      </c>
      <c r="J258">
        <v>-16</v>
      </c>
      <c r="K258" t="s">
        <v>87</v>
      </c>
      <c r="M258" t="s">
        <v>88</v>
      </c>
      <c r="N258">
        <v>10240018</v>
      </c>
      <c r="O258" t="s">
        <v>26</v>
      </c>
      <c r="P258" s="23">
        <v>45919</v>
      </c>
      <c r="Q258" t="s">
        <v>89</v>
      </c>
      <c r="R258" s="23">
        <v>45567</v>
      </c>
      <c r="T258" t="s">
        <v>90</v>
      </c>
      <c r="U258">
        <v>500</v>
      </c>
      <c r="X258">
        <v>5</v>
      </c>
      <c r="Y258" t="s">
        <v>91</v>
      </c>
      <c r="AC258" t="s">
        <v>92</v>
      </c>
      <c r="AD258" t="s">
        <v>372</v>
      </c>
      <c r="AE258">
        <v>19600</v>
      </c>
      <c r="AF258" t="s">
        <v>406</v>
      </c>
      <c r="AH258" t="s">
        <v>406</v>
      </c>
      <c r="AJ258">
        <v>676817041</v>
      </c>
      <c r="AK258" t="s">
        <v>407</v>
      </c>
      <c r="AL258">
        <v>1</v>
      </c>
      <c r="AM258">
        <v>1</v>
      </c>
      <c r="AO258" s="23">
        <v>45919</v>
      </c>
    </row>
    <row r="259" spans="1:41" x14ac:dyDescent="0.25">
      <c r="A259">
        <v>1386903</v>
      </c>
      <c r="B259" t="s">
        <v>409</v>
      </c>
      <c r="C259" t="s">
        <v>123</v>
      </c>
      <c r="D259">
        <v>247591</v>
      </c>
      <c r="E259" t="s">
        <v>85</v>
      </c>
      <c r="F259" t="s">
        <v>85</v>
      </c>
      <c r="H259" s="23">
        <v>39631</v>
      </c>
      <c r="I259" t="s">
        <v>152</v>
      </c>
      <c r="J259">
        <v>-18</v>
      </c>
      <c r="K259" t="s">
        <v>87</v>
      </c>
      <c r="M259" t="s">
        <v>88</v>
      </c>
      <c r="N259">
        <v>10240007</v>
      </c>
      <c r="O259" t="s">
        <v>22</v>
      </c>
      <c r="P259" s="23">
        <v>45919</v>
      </c>
      <c r="Q259" t="s">
        <v>89</v>
      </c>
      <c r="R259" s="23">
        <v>44570</v>
      </c>
      <c r="T259" t="s">
        <v>90</v>
      </c>
      <c r="U259">
        <v>763</v>
      </c>
      <c r="X259">
        <v>7</v>
      </c>
      <c r="Y259" t="s">
        <v>91</v>
      </c>
      <c r="AC259" t="s">
        <v>92</v>
      </c>
      <c r="AD259" t="s">
        <v>172</v>
      </c>
      <c r="AE259">
        <v>24120</v>
      </c>
      <c r="AF259">
        <v>42</v>
      </c>
      <c r="AG259" t="s">
        <v>410</v>
      </c>
      <c r="AJ259">
        <v>646134194</v>
      </c>
      <c r="AK259" t="s">
        <v>1590</v>
      </c>
      <c r="AL259">
        <v>0</v>
      </c>
      <c r="AM259">
        <v>0</v>
      </c>
      <c r="AO259" s="23">
        <v>45919</v>
      </c>
    </row>
    <row r="260" spans="1:41" x14ac:dyDescent="0.25">
      <c r="A260">
        <v>1513134</v>
      </c>
      <c r="B260" t="s">
        <v>1591</v>
      </c>
      <c r="C260" t="s">
        <v>1163</v>
      </c>
      <c r="D260">
        <v>247863</v>
      </c>
      <c r="E260" t="s">
        <v>97</v>
      </c>
      <c r="F260" t="s">
        <v>97</v>
      </c>
      <c r="H260" s="23">
        <v>17525</v>
      </c>
      <c r="I260" t="s">
        <v>665</v>
      </c>
      <c r="J260" t="s">
        <v>666</v>
      </c>
      <c r="K260" t="s">
        <v>87</v>
      </c>
      <c r="M260" t="s">
        <v>88</v>
      </c>
      <c r="N260">
        <v>10240001</v>
      </c>
      <c r="O260" t="s">
        <v>18</v>
      </c>
      <c r="P260" s="23">
        <v>45913</v>
      </c>
      <c r="Q260" t="s">
        <v>89</v>
      </c>
      <c r="R260" s="23">
        <v>45185</v>
      </c>
      <c r="S260" s="23">
        <v>45888</v>
      </c>
      <c r="T260" t="s">
        <v>100</v>
      </c>
      <c r="U260">
        <v>500</v>
      </c>
      <c r="X260">
        <v>5</v>
      </c>
      <c r="Y260" t="s">
        <v>91</v>
      </c>
      <c r="AC260" t="s">
        <v>92</v>
      </c>
      <c r="AD260" t="s">
        <v>1592</v>
      </c>
      <c r="AE260">
        <v>24560</v>
      </c>
      <c r="AF260" t="s">
        <v>1593</v>
      </c>
      <c r="AJ260">
        <v>787989044</v>
      </c>
      <c r="AK260" t="s">
        <v>1594</v>
      </c>
      <c r="AL260">
        <v>0</v>
      </c>
      <c r="AM260">
        <v>0</v>
      </c>
      <c r="AO260" s="23">
        <v>45913</v>
      </c>
    </row>
    <row r="261" spans="1:41" x14ac:dyDescent="0.25">
      <c r="A261">
        <v>1706676</v>
      </c>
      <c r="B261" t="s">
        <v>1595</v>
      </c>
      <c r="C261" t="s">
        <v>1182</v>
      </c>
      <c r="D261">
        <v>248434</v>
      </c>
      <c r="E261" t="s">
        <v>97</v>
      </c>
      <c r="H261" s="23">
        <v>29534</v>
      </c>
      <c r="I261" t="s">
        <v>660</v>
      </c>
      <c r="J261" t="s">
        <v>661</v>
      </c>
      <c r="K261" t="s">
        <v>87</v>
      </c>
      <c r="M261" t="s">
        <v>88</v>
      </c>
      <c r="N261">
        <v>10240005</v>
      </c>
      <c r="O261" t="s">
        <v>14</v>
      </c>
      <c r="P261" s="23">
        <v>45903</v>
      </c>
      <c r="Q261" t="s">
        <v>89</v>
      </c>
      <c r="R261" s="23">
        <v>45903</v>
      </c>
      <c r="T261" t="s">
        <v>495</v>
      </c>
      <c r="U261">
        <v>500</v>
      </c>
      <c r="X261">
        <v>5</v>
      </c>
      <c r="Y261" t="s">
        <v>91</v>
      </c>
      <c r="AC261" t="s">
        <v>92</v>
      </c>
      <c r="AD261" t="s">
        <v>278</v>
      </c>
      <c r="AE261">
        <v>24420</v>
      </c>
      <c r="AF261" t="s">
        <v>1417</v>
      </c>
      <c r="AK261" t="s">
        <v>1596</v>
      </c>
      <c r="AL261">
        <v>1</v>
      </c>
      <c r="AM261">
        <v>0</v>
      </c>
      <c r="AO261" s="23">
        <v>45903</v>
      </c>
    </row>
    <row r="262" spans="1:41" x14ac:dyDescent="0.25">
      <c r="A262">
        <v>1727343</v>
      </c>
      <c r="B262" t="s">
        <v>1597</v>
      </c>
      <c r="C262" t="s">
        <v>1598</v>
      </c>
      <c r="D262">
        <v>248515</v>
      </c>
      <c r="E262" t="s">
        <v>680</v>
      </c>
      <c r="H262" s="23">
        <v>29223</v>
      </c>
      <c r="I262" t="s">
        <v>660</v>
      </c>
      <c r="J262" t="s">
        <v>661</v>
      </c>
      <c r="K262" t="s">
        <v>114</v>
      </c>
      <c r="M262" t="s">
        <v>88</v>
      </c>
      <c r="N262">
        <v>10240020</v>
      </c>
      <c r="O262" t="s">
        <v>27</v>
      </c>
      <c r="P262" s="23">
        <v>45925</v>
      </c>
      <c r="Q262" t="s">
        <v>89</v>
      </c>
      <c r="R262" s="23">
        <v>45925</v>
      </c>
      <c r="T262" t="s">
        <v>662</v>
      </c>
      <c r="U262">
        <v>500</v>
      </c>
      <c r="X262">
        <v>5</v>
      </c>
      <c r="Y262" t="s">
        <v>91</v>
      </c>
      <c r="AC262" t="s">
        <v>92</v>
      </c>
      <c r="AD262" t="s">
        <v>1599</v>
      </c>
      <c r="AE262">
        <v>24750</v>
      </c>
      <c r="AF262" t="s">
        <v>1600</v>
      </c>
      <c r="AJ262">
        <v>674319946</v>
      </c>
      <c r="AK262" t="s">
        <v>150</v>
      </c>
      <c r="AL262">
        <v>1</v>
      </c>
      <c r="AM262">
        <v>0</v>
      </c>
      <c r="AO262" s="23">
        <v>45925</v>
      </c>
    </row>
    <row r="263" spans="1:41" x14ac:dyDescent="0.25">
      <c r="A263">
        <v>121315</v>
      </c>
      <c r="B263" t="s">
        <v>1601</v>
      </c>
      <c r="C263" t="s">
        <v>1338</v>
      </c>
      <c r="D263">
        <v>286250</v>
      </c>
      <c r="E263" t="s">
        <v>97</v>
      </c>
      <c r="F263" t="s">
        <v>85</v>
      </c>
      <c r="H263" s="23">
        <v>29962</v>
      </c>
      <c r="I263" t="s">
        <v>669</v>
      </c>
      <c r="J263" t="s">
        <v>670</v>
      </c>
      <c r="K263" t="s">
        <v>114</v>
      </c>
      <c r="M263" t="s">
        <v>88</v>
      </c>
      <c r="N263">
        <v>10240020</v>
      </c>
      <c r="O263" t="s">
        <v>27</v>
      </c>
      <c r="P263" s="23">
        <v>45906</v>
      </c>
      <c r="Q263" t="s">
        <v>89</v>
      </c>
      <c r="R263" s="23">
        <v>37432</v>
      </c>
      <c r="S263" s="23">
        <v>45894</v>
      </c>
      <c r="T263" t="s">
        <v>100</v>
      </c>
      <c r="U263">
        <v>1418</v>
      </c>
      <c r="X263">
        <v>14</v>
      </c>
      <c r="Y263" t="s">
        <v>91</v>
      </c>
      <c r="AC263" t="s">
        <v>92</v>
      </c>
      <c r="AD263" t="s">
        <v>118</v>
      </c>
      <c r="AE263">
        <v>24750</v>
      </c>
      <c r="AF263" t="s">
        <v>1602</v>
      </c>
      <c r="AI263">
        <v>672657610</v>
      </c>
      <c r="AJ263">
        <v>672657610</v>
      </c>
      <c r="AK263" t="s">
        <v>1603</v>
      </c>
      <c r="AL263">
        <v>1</v>
      </c>
      <c r="AM263">
        <v>0</v>
      </c>
      <c r="AO263" s="23">
        <v>45906</v>
      </c>
    </row>
    <row r="264" spans="1:41" x14ac:dyDescent="0.25">
      <c r="A264">
        <v>1644634</v>
      </c>
      <c r="B264" t="s">
        <v>411</v>
      </c>
      <c r="C264" t="s">
        <v>412</v>
      </c>
      <c r="D264">
        <v>248263</v>
      </c>
      <c r="E264" t="s">
        <v>97</v>
      </c>
      <c r="F264" t="s">
        <v>97</v>
      </c>
      <c r="H264" s="23">
        <v>41466</v>
      </c>
      <c r="I264" t="s">
        <v>116</v>
      </c>
      <c r="J264">
        <v>-13</v>
      </c>
      <c r="K264" t="s">
        <v>87</v>
      </c>
      <c r="M264" t="s">
        <v>88</v>
      </c>
      <c r="N264">
        <v>10240020</v>
      </c>
      <c r="O264" t="s">
        <v>27</v>
      </c>
      <c r="P264" s="23">
        <v>45906</v>
      </c>
      <c r="Q264" t="s">
        <v>89</v>
      </c>
      <c r="R264" s="23">
        <v>45575</v>
      </c>
      <c r="T264" t="s">
        <v>90</v>
      </c>
      <c r="U264">
        <v>500</v>
      </c>
      <c r="X264">
        <v>5</v>
      </c>
      <c r="Y264" t="s">
        <v>91</v>
      </c>
      <c r="AC264" t="s">
        <v>92</v>
      </c>
      <c r="AD264" t="s">
        <v>101</v>
      </c>
      <c r="AE264">
        <v>24000</v>
      </c>
      <c r="AF264" t="s">
        <v>413</v>
      </c>
      <c r="AJ264">
        <v>669007565</v>
      </c>
      <c r="AK264" t="s">
        <v>414</v>
      </c>
      <c r="AL264">
        <v>1</v>
      </c>
      <c r="AM264">
        <v>0</v>
      </c>
      <c r="AO264" s="23">
        <v>45906</v>
      </c>
    </row>
    <row r="265" spans="1:41" x14ac:dyDescent="0.25">
      <c r="A265">
        <v>1730914</v>
      </c>
      <c r="B265" t="s">
        <v>1604</v>
      </c>
      <c r="C265" t="s">
        <v>1605</v>
      </c>
      <c r="D265">
        <v>248527</v>
      </c>
      <c r="E265" t="s">
        <v>97</v>
      </c>
      <c r="H265" s="23">
        <v>41364</v>
      </c>
      <c r="I265" t="s">
        <v>116</v>
      </c>
      <c r="J265">
        <v>-13</v>
      </c>
      <c r="K265" t="s">
        <v>87</v>
      </c>
      <c r="M265" t="s">
        <v>88</v>
      </c>
      <c r="N265">
        <v>10240001</v>
      </c>
      <c r="O265" t="s">
        <v>18</v>
      </c>
      <c r="P265" s="23">
        <v>45930</v>
      </c>
      <c r="Q265" t="s">
        <v>89</v>
      </c>
      <c r="R265" s="23">
        <v>45930</v>
      </c>
      <c r="T265" t="s">
        <v>90</v>
      </c>
      <c r="U265">
        <v>500</v>
      </c>
      <c r="X265">
        <v>5</v>
      </c>
      <c r="Y265" t="s">
        <v>91</v>
      </c>
      <c r="AC265" t="s">
        <v>92</v>
      </c>
      <c r="AD265" t="s">
        <v>1606</v>
      </c>
      <c r="AE265">
        <v>24240</v>
      </c>
      <c r="AF265" t="s">
        <v>1607</v>
      </c>
      <c r="AJ265">
        <v>749562333</v>
      </c>
      <c r="AK265" t="s">
        <v>1608</v>
      </c>
      <c r="AL265">
        <v>0</v>
      </c>
      <c r="AM265">
        <v>0</v>
      </c>
      <c r="AO265" s="23">
        <v>45930</v>
      </c>
    </row>
    <row r="266" spans="1:41" x14ac:dyDescent="0.25">
      <c r="A266">
        <v>123501</v>
      </c>
      <c r="B266" t="s">
        <v>1609</v>
      </c>
      <c r="C266" t="s">
        <v>953</v>
      </c>
      <c r="D266">
        <v>172354</v>
      </c>
      <c r="E266" t="s">
        <v>85</v>
      </c>
      <c r="F266" t="s">
        <v>85</v>
      </c>
      <c r="H266" s="23">
        <v>29757</v>
      </c>
      <c r="I266" t="s">
        <v>669</v>
      </c>
      <c r="J266" t="s">
        <v>670</v>
      </c>
      <c r="K266" t="s">
        <v>87</v>
      </c>
      <c r="M266" t="s">
        <v>88</v>
      </c>
      <c r="N266">
        <v>10240014</v>
      </c>
      <c r="O266" t="s">
        <v>24</v>
      </c>
      <c r="P266" s="23">
        <v>45912</v>
      </c>
      <c r="Q266" t="s">
        <v>89</v>
      </c>
      <c r="R266" s="23">
        <v>37432</v>
      </c>
      <c r="S266" s="23">
        <v>45475</v>
      </c>
      <c r="T266" t="s">
        <v>662</v>
      </c>
      <c r="U266">
        <v>1202</v>
      </c>
      <c r="X266">
        <v>12</v>
      </c>
      <c r="Y266" t="s">
        <v>91</v>
      </c>
      <c r="AC266" t="s">
        <v>92</v>
      </c>
      <c r="AD266" t="s">
        <v>1610</v>
      </c>
      <c r="AE266">
        <v>24200</v>
      </c>
      <c r="AF266" t="s">
        <v>1611</v>
      </c>
      <c r="AH266" t="s">
        <v>1612</v>
      </c>
      <c r="AI266">
        <v>553303255</v>
      </c>
      <c r="AJ266">
        <v>609352903</v>
      </c>
      <c r="AK266" t="s">
        <v>1613</v>
      </c>
      <c r="AL266">
        <v>0</v>
      </c>
      <c r="AM266">
        <v>0</v>
      </c>
      <c r="AO266" s="23">
        <v>45912</v>
      </c>
    </row>
    <row r="267" spans="1:41" x14ac:dyDescent="0.25">
      <c r="A267">
        <v>1679752</v>
      </c>
      <c r="B267" t="s">
        <v>1614</v>
      </c>
      <c r="C267" t="s">
        <v>1615</v>
      </c>
      <c r="D267">
        <v>248399</v>
      </c>
      <c r="E267" t="s">
        <v>85</v>
      </c>
      <c r="F267" t="s">
        <v>97</v>
      </c>
      <c r="H267" s="23">
        <v>42402</v>
      </c>
      <c r="I267" t="s">
        <v>113</v>
      </c>
      <c r="J267">
        <v>-10</v>
      </c>
      <c r="K267" t="s">
        <v>114</v>
      </c>
      <c r="M267" t="s">
        <v>88</v>
      </c>
      <c r="N267">
        <v>10240039</v>
      </c>
      <c r="O267" t="s">
        <v>444</v>
      </c>
      <c r="P267" s="23">
        <v>45918</v>
      </c>
      <c r="Q267" t="s">
        <v>89</v>
      </c>
      <c r="R267" s="23">
        <v>45707</v>
      </c>
      <c r="S267" s="23">
        <v>45906</v>
      </c>
      <c r="T267" t="s">
        <v>100</v>
      </c>
      <c r="U267">
        <v>500</v>
      </c>
      <c r="X267">
        <v>5</v>
      </c>
      <c r="Y267" t="s">
        <v>91</v>
      </c>
      <c r="AC267" t="s">
        <v>92</v>
      </c>
      <c r="AD267" t="s">
        <v>490</v>
      </c>
      <c r="AE267">
        <v>24200</v>
      </c>
      <c r="AF267" t="s">
        <v>1616</v>
      </c>
      <c r="AI267">
        <v>553596056</v>
      </c>
      <c r="AJ267">
        <v>780641658</v>
      </c>
      <c r="AK267" t="s">
        <v>1617</v>
      </c>
      <c r="AL267">
        <v>1</v>
      </c>
      <c r="AM267">
        <v>0</v>
      </c>
      <c r="AO267" s="23">
        <v>45918</v>
      </c>
    </row>
    <row r="268" spans="1:41" x14ac:dyDescent="0.25">
      <c r="A268">
        <v>379327</v>
      </c>
      <c r="B268" t="s">
        <v>1618</v>
      </c>
      <c r="C268" t="s">
        <v>719</v>
      </c>
      <c r="D268">
        <v>244494</v>
      </c>
      <c r="E268" t="s">
        <v>85</v>
      </c>
      <c r="F268" t="s">
        <v>97</v>
      </c>
      <c r="H268" s="23">
        <v>20455</v>
      </c>
      <c r="I268" t="s">
        <v>667</v>
      </c>
      <c r="J268" t="s">
        <v>668</v>
      </c>
      <c r="K268" t="s">
        <v>87</v>
      </c>
      <c r="M268" t="s">
        <v>88</v>
      </c>
      <c r="N268">
        <v>10240014</v>
      </c>
      <c r="O268" t="s">
        <v>24</v>
      </c>
      <c r="P268" s="23">
        <v>45909</v>
      </c>
      <c r="Q268" t="s">
        <v>89</v>
      </c>
      <c r="R268" s="23">
        <v>37900</v>
      </c>
      <c r="S268" s="23">
        <v>45405</v>
      </c>
      <c r="T268" t="s">
        <v>662</v>
      </c>
      <c r="U268">
        <v>542</v>
      </c>
      <c r="X268">
        <v>5</v>
      </c>
      <c r="Y268" t="s">
        <v>91</v>
      </c>
      <c r="AC268" t="s">
        <v>92</v>
      </c>
      <c r="AD268" t="s">
        <v>1619</v>
      </c>
      <c r="AE268">
        <v>24200</v>
      </c>
      <c r="AF268" t="s">
        <v>1620</v>
      </c>
      <c r="AH268">
        <v>24200</v>
      </c>
      <c r="AI268">
        <v>553592882</v>
      </c>
      <c r="AJ268">
        <v>631506825</v>
      </c>
      <c r="AK268" t="s">
        <v>1621</v>
      </c>
      <c r="AL268">
        <v>1</v>
      </c>
      <c r="AM268">
        <v>0</v>
      </c>
      <c r="AO268" s="23">
        <v>45909</v>
      </c>
    </row>
    <row r="269" spans="1:41" x14ac:dyDescent="0.25">
      <c r="A269">
        <v>1732379</v>
      </c>
      <c r="B269" t="s">
        <v>1622</v>
      </c>
      <c r="C269" t="s">
        <v>104</v>
      </c>
      <c r="D269">
        <v>248532</v>
      </c>
      <c r="E269" t="s">
        <v>97</v>
      </c>
      <c r="H269" s="23">
        <v>41641</v>
      </c>
      <c r="I269" t="s">
        <v>86</v>
      </c>
      <c r="J269">
        <v>-12</v>
      </c>
      <c r="K269" t="s">
        <v>87</v>
      </c>
      <c r="M269" t="s">
        <v>88</v>
      </c>
      <c r="N269">
        <v>10240007</v>
      </c>
      <c r="O269" t="s">
        <v>22</v>
      </c>
      <c r="P269" s="23">
        <v>45931</v>
      </c>
      <c r="Q269" t="s">
        <v>89</v>
      </c>
      <c r="R269" s="23">
        <v>45931</v>
      </c>
      <c r="T269" t="s">
        <v>90</v>
      </c>
      <c r="U269">
        <v>500</v>
      </c>
      <c r="X269">
        <v>5</v>
      </c>
      <c r="Y269" t="s">
        <v>91</v>
      </c>
      <c r="AC269" t="s">
        <v>92</v>
      </c>
      <c r="AD269" t="s">
        <v>1623</v>
      </c>
      <c r="AE269">
        <v>24120</v>
      </c>
      <c r="AF269" t="s">
        <v>1624</v>
      </c>
      <c r="AK269" t="s">
        <v>1625</v>
      </c>
      <c r="AL269">
        <v>0</v>
      </c>
      <c r="AM269">
        <v>0</v>
      </c>
      <c r="AO269" s="23">
        <v>45931</v>
      </c>
    </row>
    <row r="270" spans="1:41" x14ac:dyDescent="0.25">
      <c r="A270">
        <v>1658898</v>
      </c>
      <c r="B270" t="s">
        <v>416</v>
      </c>
      <c r="C270" t="s">
        <v>417</v>
      </c>
      <c r="D270">
        <v>248332</v>
      </c>
      <c r="E270" t="s">
        <v>97</v>
      </c>
      <c r="F270" t="s">
        <v>97</v>
      </c>
      <c r="H270" s="23">
        <v>41801</v>
      </c>
      <c r="I270" t="s">
        <v>86</v>
      </c>
      <c r="J270">
        <v>-12</v>
      </c>
      <c r="K270" t="s">
        <v>114</v>
      </c>
      <c r="M270" t="s">
        <v>88</v>
      </c>
      <c r="N270">
        <v>10240006</v>
      </c>
      <c r="O270" t="s">
        <v>21</v>
      </c>
      <c r="P270" s="23">
        <v>45909</v>
      </c>
      <c r="Q270" t="s">
        <v>89</v>
      </c>
      <c r="R270" s="23">
        <v>45610</v>
      </c>
      <c r="T270" t="s">
        <v>90</v>
      </c>
      <c r="U270">
        <v>500</v>
      </c>
      <c r="X270">
        <v>5</v>
      </c>
      <c r="Y270" t="s">
        <v>91</v>
      </c>
      <c r="AC270" t="s">
        <v>92</v>
      </c>
      <c r="AD270" t="s">
        <v>418</v>
      </c>
      <c r="AE270">
        <v>24750</v>
      </c>
      <c r="AF270" t="s">
        <v>419</v>
      </c>
      <c r="AK270" t="s">
        <v>420</v>
      </c>
      <c r="AL270">
        <v>1</v>
      </c>
      <c r="AM270">
        <v>0</v>
      </c>
      <c r="AO270" s="23">
        <v>45909</v>
      </c>
    </row>
    <row r="271" spans="1:41" x14ac:dyDescent="0.25">
      <c r="A271">
        <v>1246861</v>
      </c>
      <c r="B271" t="s">
        <v>1626</v>
      </c>
      <c r="C271" t="s">
        <v>930</v>
      </c>
      <c r="D271">
        <v>247187</v>
      </c>
      <c r="E271" t="s">
        <v>85</v>
      </c>
      <c r="F271" t="s">
        <v>85</v>
      </c>
      <c r="H271" s="23">
        <v>26847</v>
      </c>
      <c r="I271" t="s">
        <v>672</v>
      </c>
      <c r="J271" t="s">
        <v>673</v>
      </c>
      <c r="K271" t="s">
        <v>87</v>
      </c>
      <c r="M271" t="s">
        <v>88</v>
      </c>
      <c r="N271">
        <v>10240014</v>
      </c>
      <c r="O271" t="s">
        <v>24</v>
      </c>
      <c r="P271" s="23">
        <v>45917</v>
      </c>
      <c r="Q271" t="s">
        <v>89</v>
      </c>
      <c r="R271" s="23">
        <v>43424</v>
      </c>
      <c r="S271" s="23">
        <v>45549</v>
      </c>
      <c r="T271" t="s">
        <v>662</v>
      </c>
      <c r="U271">
        <v>500</v>
      </c>
      <c r="X271">
        <v>5</v>
      </c>
      <c r="Y271" t="s">
        <v>91</v>
      </c>
      <c r="AC271" t="s">
        <v>92</v>
      </c>
      <c r="AD271" t="s">
        <v>698</v>
      </c>
      <c r="AE271">
        <v>24200</v>
      </c>
      <c r="AF271" t="s">
        <v>1627</v>
      </c>
      <c r="AG271" t="s">
        <v>1628</v>
      </c>
      <c r="AJ271" t="s">
        <v>1629</v>
      </c>
      <c r="AK271" t="s">
        <v>268</v>
      </c>
      <c r="AL271">
        <v>0</v>
      </c>
      <c r="AM271">
        <v>0</v>
      </c>
      <c r="AO271" s="23">
        <v>45917</v>
      </c>
    </row>
    <row r="272" spans="1:41" x14ac:dyDescent="0.25">
      <c r="A272">
        <v>1165599</v>
      </c>
      <c r="B272" t="s">
        <v>1630</v>
      </c>
      <c r="C272" t="s">
        <v>1631</v>
      </c>
      <c r="D272">
        <v>3426374</v>
      </c>
      <c r="E272" t="s">
        <v>85</v>
      </c>
      <c r="F272" t="s">
        <v>85</v>
      </c>
      <c r="H272" s="23">
        <v>31766</v>
      </c>
      <c r="I272" t="s">
        <v>39</v>
      </c>
      <c r="J272">
        <v>-40</v>
      </c>
      <c r="K272" t="s">
        <v>87</v>
      </c>
      <c r="M272" t="s">
        <v>88</v>
      </c>
      <c r="N272">
        <v>10240014</v>
      </c>
      <c r="O272" t="s">
        <v>24</v>
      </c>
      <c r="P272" s="23">
        <v>45912</v>
      </c>
      <c r="Q272" t="s">
        <v>89</v>
      </c>
      <c r="R272" s="23">
        <v>42985</v>
      </c>
      <c r="S272" s="23">
        <v>44928</v>
      </c>
      <c r="T272" t="s">
        <v>662</v>
      </c>
      <c r="U272">
        <v>575</v>
      </c>
      <c r="X272">
        <v>5</v>
      </c>
      <c r="Y272" t="s">
        <v>91</v>
      </c>
      <c r="AC272" t="s">
        <v>92</v>
      </c>
      <c r="AD272" t="s">
        <v>490</v>
      </c>
      <c r="AE272">
        <v>24200</v>
      </c>
      <c r="AF272" t="s">
        <v>1632</v>
      </c>
      <c r="AJ272">
        <v>640540417</v>
      </c>
      <c r="AK272" t="s">
        <v>1633</v>
      </c>
      <c r="AL272">
        <v>0</v>
      </c>
      <c r="AM272">
        <v>0</v>
      </c>
      <c r="AO272" s="23">
        <v>45912</v>
      </c>
    </row>
    <row r="273" spans="1:41" x14ac:dyDescent="0.25">
      <c r="A273">
        <v>1481638</v>
      </c>
      <c r="B273" t="s">
        <v>422</v>
      </c>
      <c r="C273" t="s">
        <v>423</v>
      </c>
      <c r="D273">
        <v>1910817</v>
      </c>
      <c r="E273" t="s">
        <v>97</v>
      </c>
      <c r="F273" t="s">
        <v>97</v>
      </c>
      <c r="H273" s="23">
        <v>41516</v>
      </c>
      <c r="I273" t="s">
        <v>116</v>
      </c>
      <c r="J273">
        <v>-13</v>
      </c>
      <c r="K273" t="s">
        <v>87</v>
      </c>
      <c r="M273" t="s">
        <v>88</v>
      </c>
      <c r="N273">
        <v>10240007</v>
      </c>
      <c r="O273" t="s">
        <v>22</v>
      </c>
      <c r="P273" s="23">
        <v>45919</v>
      </c>
      <c r="Q273" t="s">
        <v>89</v>
      </c>
      <c r="R273" s="23">
        <v>45023</v>
      </c>
      <c r="T273" t="s">
        <v>90</v>
      </c>
      <c r="U273">
        <v>500</v>
      </c>
      <c r="X273">
        <v>5</v>
      </c>
      <c r="Y273" t="s">
        <v>91</v>
      </c>
      <c r="AB273" s="23">
        <v>45474</v>
      </c>
      <c r="AC273" t="s">
        <v>92</v>
      </c>
      <c r="AD273" t="s">
        <v>424</v>
      </c>
      <c r="AE273">
        <v>24120</v>
      </c>
      <c r="AF273" t="s">
        <v>1634</v>
      </c>
      <c r="AJ273">
        <v>623771441</v>
      </c>
      <c r="AK273" t="s">
        <v>425</v>
      </c>
      <c r="AL273">
        <v>0</v>
      </c>
      <c r="AM273">
        <v>0</v>
      </c>
      <c r="AO273" s="23">
        <v>45919</v>
      </c>
    </row>
    <row r="274" spans="1:41" x14ac:dyDescent="0.25">
      <c r="A274">
        <v>1143548</v>
      </c>
      <c r="B274" t="s">
        <v>1635</v>
      </c>
      <c r="C274" t="s">
        <v>147</v>
      </c>
      <c r="D274">
        <v>246832</v>
      </c>
      <c r="E274" t="s">
        <v>671</v>
      </c>
      <c r="F274" t="s">
        <v>85</v>
      </c>
      <c r="H274" s="23">
        <v>38161</v>
      </c>
      <c r="I274" t="s">
        <v>39</v>
      </c>
      <c r="J274">
        <v>-40</v>
      </c>
      <c r="K274" t="s">
        <v>87</v>
      </c>
      <c r="M274" t="s">
        <v>88</v>
      </c>
      <c r="N274">
        <v>10240020</v>
      </c>
      <c r="O274" t="s">
        <v>27</v>
      </c>
      <c r="P274" s="23">
        <v>45853</v>
      </c>
      <c r="Q274" t="s">
        <v>89</v>
      </c>
      <c r="R274" s="23">
        <v>42683</v>
      </c>
      <c r="S274" s="23">
        <v>45880</v>
      </c>
      <c r="T274" t="s">
        <v>100</v>
      </c>
      <c r="U274">
        <v>1018</v>
      </c>
      <c r="X274">
        <v>10</v>
      </c>
      <c r="Y274" t="s">
        <v>91</v>
      </c>
      <c r="AC274" t="s">
        <v>92</v>
      </c>
      <c r="AD274" t="s">
        <v>485</v>
      </c>
      <c r="AE274">
        <v>24660</v>
      </c>
      <c r="AF274" t="s">
        <v>1514</v>
      </c>
      <c r="AI274">
        <v>643678210</v>
      </c>
      <c r="AJ274">
        <v>631765651</v>
      </c>
      <c r="AK274" t="s">
        <v>1636</v>
      </c>
      <c r="AL274">
        <v>1</v>
      </c>
      <c r="AM274">
        <v>1</v>
      </c>
      <c r="AO274" s="23">
        <v>45853</v>
      </c>
    </row>
    <row r="275" spans="1:41" x14ac:dyDescent="0.25">
      <c r="A275">
        <v>128985</v>
      </c>
      <c r="B275" t="s">
        <v>1638</v>
      </c>
      <c r="C275" t="s">
        <v>1017</v>
      </c>
      <c r="D275">
        <v>243956</v>
      </c>
      <c r="E275" t="s">
        <v>85</v>
      </c>
      <c r="F275" t="s">
        <v>85</v>
      </c>
      <c r="H275" s="23">
        <v>24960</v>
      </c>
      <c r="I275" t="s">
        <v>658</v>
      </c>
      <c r="J275" t="s">
        <v>659</v>
      </c>
      <c r="K275" t="s">
        <v>87</v>
      </c>
      <c r="M275" t="s">
        <v>88</v>
      </c>
      <c r="N275">
        <v>10240014</v>
      </c>
      <c r="O275" t="s">
        <v>24</v>
      </c>
      <c r="P275" s="23">
        <v>45917</v>
      </c>
      <c r="Q275" t="s">
        <v>89</v>
      </c>
      <c r="R275" s="23">
        <v>37432</v>
      </c>
      <c r="S275" s="23">
        <v>44851</v>
      </c>
      <c r="T275" t="s">
        <v>662</v>
      </c>
      <c r="U275">
        <v>935</v>
      </c>
      <c r="X275">
        <v>9</v>
      </c>
      <c r="Y275" t="s">
        <v>91</v>
      </c>
      <c r="AC275" t="s">
        <v>92</v>
      </c>
      <c r="AD275" t="s">
        <v>698</v>
      </c>
      <c r="AE275">
        <v>24200</v>
      </c>
      <c r="AF275" t="s">
        <v>1639</v>
      </c>
      <c r="AI275">
        <v>553310850</v>
      </c>
      <c r="AJ275">
        <v>678785664</v>
      </c>
      <c r="AK275" t="s">
        <v>1640</v>
      </c>
      <c r="AL275">
        <v>0</v>
      </c>
      <c r="AM275">
        <v>0</v>
      </c>
      <c r="AO275" s="23">
        <v>45917</v>
      </c>
    </row>
    <row r="276" spans="1:41" x14ac:dyDescent="0.25">
      <c r="A276">
        <v>1682940</v>
      </c>
      <c r="B276" t="s">
        <v>1641</v>
      </c>
      <c r="C276" t="s">
        <v>1642</v>
      </c>
      <c r="D276">
        <v>248406</v>
      </c>
      <c r="E276" t="s">
        <v>85</v>
      </c>
      <c r="F276" t="s">
        <v>97</v>
      </c>
      <c r="H276" s="23">
        <v>40594</v>
      </c>
      <c r="I276" t="s">
        <v>141</v>
      </c>
      <c r="J276">
        <v>-15</v>
      </c>
      <c r="K276" t="s">
        <v>87</v>
      </c>
      <c r="M276" t="s">
        <v>88</v>
      </c>
      <c r="N276">
        <v>10240036</v>
      </c>
      <c r="O276" t="s">
        <v>32</v>
      </c>
      <c r="P276" s="23">
        <v>45910</v>
      </c>
      <c r="Q276" t="s">
        <v>89</v>
      </c>
      <c r="R276" s="23">
        <v>45734</v>
      </c>
      <c r="T276" t="s">
        <v>90</v>
      </c>
      <c r="U276">
        <v>500</v>
      </c>
      <c r="X276">
        <v>5</v>
      </c>
      <c r="Y276" t="s">
        <v>91</v>
      </c>
      <c r="AC276" t="s">
        <v>92</v>
      </c>
      <c r="AD276" t="s">
        <v>1022</v>
      </c>
      <c r="AE276">
        <v>24600</v>
      </c>
      <c r="AF276" t="s">
        <v>1643</v>
      </c>
      <c r="AJ276">
        <v>606457906</v>
      </c>
      <c r="AK276" t="s">
        <v>1644</v>
      </c>
      <c r="AL276">
        <v>1</v>
      </c>
      <c r="AM276">
        <v>1</v>
      </c>
      <c r="AO276" s="23">
        <v>45910</v>
      </c>
    </row>
    <row r="277" spans="1:41" x14ac:dyDescent="0.25">
      <c r="A277">
        <v>463117</v>
      </c>
      <c r="B277" t="s">
        <v>1645</v>
      </c>
      <c r="C277" t="s">
        <v>765</v>
      </c>
      <c r="D277">
        <v>244811</v>
      </c>
      <c r="E277" t="s">
        <v>671</v>
      </c>
      <c r="F277" t="s">
        <v>671</v>
      </c>
      <c r="H277" s="23">
        <v>23596</v>
      </c>
      <c r="I277" t="s">
        <v>663</v>
      </c>
      <c r="J277" t="s">
        <v>664</v>
      </c>
      <c r="K277" t="s">
        <v>87</v>
      </c>
      <c r="M277" t="s">
        <v>88</v>
      </c>
      <c r="N277">
        <v>10240014</v>
      </c>
      <c r="O277" t="s">
        <v>24</v>
      </c>
      <c r="P277" s="23">
        <v>45862</v>
      </c>
      <c r="Q277" t="s">
        <v>89</v>
      </c>
      <c r="R277" s="23">
        <v>38378</v>
      </c>
      <c r="S277" s="23">
        <v>45867</v>
      </c>
      <c r="T277" t="s">
        <v>100</v>
      </c>
      <c r="U277">
        <v>960</v>
      </c>
      <c r="X277">
        <v>9</v>
      </c>
      <c r="Y277" t="s">
        <v>91</v>
      </c>
      <c r="AC277" t="s">
        <v>92</v>
      </c>
      <c r="AD277" t="s">
        <v>1217</v>
      </c>
      <c r="AE277">
        <v>24200</v>
      </c>
      <c r="AF277" t="s">
        <v>1406</v>
      </c>
      <c r="AJ277">
        <v>672916468</v>
      </c>
      <c r="AK277" t="s">
        <v>1646</v>
      </c>
      <c r="AL277">
        <v>0</v>
      </c>
      <c r="AM277">
        <v>0</v>
      </c>
      <c r="AO277" s="23">
        <v>45862</v>
      </c>
    </row>
    <row r="278" spans="1:41" x14ac:dyDescent="0.25">
      <c r="A278">
        <v>847965</v>
      </c>
      <c r="B278" t="s">
        <v>1647</v>
      </c>
      <c r="C278" t="s">
        <v>903</v>
      </c>
      <c r="D278">
        <v>1421878</v>
      </c>
      <c r="E278" t="s">
        <v>97</v>
      </c>
      <c r="H278" s="23">
        <v>29820</v>
      </c>
      <c r="I278" t="s">
        <v>669</v>
      </c>
      <c r="J278" t="s">
        <v>670</v>
      </c>
      <c r="K278" t="s">
        <v>87</v>
      </c>
      <c r="M278" t="s">
        <v>88</v>
      </c>
      <c r="N278">
        <v>10240026</v>
      </c>
      <c r="O278" t="s">
        <v>122</v>
      </c>
      <c r="P278" s="23">
        <v>45934</v>
      </c>
      <c r="Q278" t="s">
        <v>89</v>
      </c>
      <c r="R278" s="23">
        <v>40827</v>
      </c>
      <c r="S278" s="23">
        <v>45925</v>
      </c>
      <c r="T278" t="s">
        <v>100</v>
      </c>
      <c r="U278">
        <v>681</v>
      </c>
      <c r="X278">
        <v>6</v>
      </c>
      <c r="Y278" t="s">
        <v>91</v>
      </c>
      <c r="AC278" t="s">
        <v>92</v>
      </c>
      <c r="AD278" t="s">
        <v>1648</v>
      </c>
      <c r="AE278">
        <v>24240</v>
      </c>
      <c r="AF278" t="s">
        <v>1649</v>
      </c>
      <c r="AJ278">
        <v>662007125</v>
      </c>
      <c r="AK278" t="s">
        <v>1650</v>
      </c>
      <c r="AL278">
        <v>0</v>
      </c>
      <c r="AM278">
        <v>0</v>
      </c>
      <c r="AO278" s="23">
        <v>45934</v>
      </c>
    </row>
    <row r="279" spans="1:41" x14ac:dyDescent="0.25">
      <c r="A279">
        <v>1541800</v>
      </c>
      <c r="B279" t="s">
        <v>1652</v>
      </c>
      <c r="C279" t="s">
        <v>1218</v>
      </c>
      <c r="D279">
        <v>248012</v>
      </c>
      <c r="E279" t="s">
        <v>671</v>
      </c>
      <c r="F279" t="s">
        <v>671</v>
      </c>
      <c r="H279" s="23">
        <v>29646</v>
      </c>
      <c r="I279" t="s">
        <v>669</v>
      </c>
      <c r="J279" t="s">
        <v>670</v>
      </c>
      <c r="K279" t="s">
        <v>114</v>
      </c>
      <c r="M279" t="s">
        <v>88</v>
      </c>
      <c r="N279">
        <v>10240001</v>
      </c>
      <c r="O279" t="s">
        <v>18</v>
      </c>
      <c r="P279" s="23">
        <v>45842</v>
      </c>
      <c r="Q279" t="s">
        <v>89</v>
      </c>
      <c r="R279" s="23">
        <v>45225</v>
      </c>
      <c r="S279" s="23">
        <v>45219</v>
      </c>
      <c r="T279" t="s">
        <v>662</v>
      </c>
      <c r="U279">
        <v>500</v>
      </c>
      <c r="X279">
        <v>5</v>
      </c>
      <c r="Y279" t="s">
        <v>91</v>
      </c>
      <c r="AC279" t="s">
        <v>92</v>
      </c>
      <c r="AD279" t="s">
        <v>231</v>
      </c>
      <c r="AE279">
        <v>24100</v>
      </c>
      <c r="AF279" t="s">
        <v>1653</v>
      </c>
      <c r="AJ279">
        <v>609786668</v>
      </c>
      <c r="AK279" t="s">
        <v>1654</v>
      </c>
      <c r="AL279">
        <v>1</v>
      </c>
      <c r="AM279">
        <v>0</v>
      </c>
      <c r="AO279" s="23">
        <v>45842</v>
      </c>
    </row>
    <row r="280" spans="1:41" x14ac:dyDescent="0.25">
      <c r="A280">
        <v>588733</v>
      </c>
      <c r="B280" t="s">
        <v>1655</v>
      </c>
      <c r="C280" t="s">
        <v>875</v>
      </c>
      <c r="D280">
        <v>6932935</v>
      </c>
      <c r="E280" t="s">
        <v>85</v>
      </c>
      <c r="F280" t="s">
        <v>85</v>
      </c>
      <c r="H280" s="23">
        <v>22825</v>
      </c>
      <c r="I280" t="s">
        <v>663</v>
      </c>
      <c r="J280" t="s">
        <v>664</v>
      </c>
      <c r="K280" t="s">
        <v>87</v>
      </c>
      <c r="M280" t="s">
        <v>88</v>
      </c>
      <c r="N280">
        <v>10240015</v>
      </c>
      <c r="O280" t="s">
        <v>25</v>
      </c>
      <c r="P280" s="23">
        <v>45912</v>
      </c>
      <c r="Q280" t="s">
        <v>89</v>
      </c>
      <c r="R280" s="23">
        <v>39338</v>
      </c>
      <c r="S280" s="23">
        <v>44782</v>
      </c>
      <c r="T280" t="s">
        <v>662</v>
      </c>
      <c r="U280">
        <v>643</v>
      </c>
      <c r="X280">
        <v>6</v>
      </c>
      <c r="Y280" t="s">
        <v>91</v>
      </c>
      <c r="AB280" s="23">
        <v>45666</v>
      </c>
      <c r="AC280" t="s">
        <v>92</v>
      </c>
      <c r="AD280" t="s">
        <v>1656</v>
      </c>
      <c r="AE280">
        <v>69330</v>
      </c>
      <c r="AF280" t="s">
        <v>1657</v>
      </c>
      <c r="AI280">
        <v>478316405</v>
      </c>
      <c r="AJ280">
        <v>661806248</v>
      </c>
      <c r="AK280" t="s">
        <v>1658</v>
      </c>
      <c r="AL280">
        <v>0</v>
      </c>
      <c r="AM280">
        <v>0</v>
      </c>
      <c r="AO280" s="23">
        <v>45912</v>
      </c>
    </row>
    <row r="281" spans="1:41" x14ac:dyDescent="0.25">
      <c r="A281">
        <v>1505476</v>
      </c>
      <c r="B281" t="s">
        <v>1659</v>
      </c>
      <c r="C281" t="s">
        <v>1660</v>
      </c>
      <c r="D281">
        <v>247848</v>
      </c>
      <c r="E281" t="s">
        <v>97</v>
      </c>
      <c r="F281" t="s">
        <v>97</v>
      </c>
      <c r="H281" s="23">
        <v>24205</v>
      </c>
      <c r="I281" t="s">
        <v>658</v>
      </c>
      <c r="J281" t="s">
        <v>659</v>
      </c>
      <c r="K281" t="s">
        <v>114</v>
      </c>
      <c r="M281" t="s">
        <v>88</v>
      </c>
      <c r="N281">
        <v>10240039</v>
      </c>
      <c r="O281" t="s">
        <v>444</v>
      </c>
      <c r="P281" s="23">
        <v>45868</v>
      </c>
      <c r="Q281" t="s">
        <v>89</v>
      </c>
      <c r="R281" s="23">
        <v>45156</v>
      </c>
      <c r="S281" s="23">
        <v>45542</v>
      </c>
      <c r="T281" t="s">
        <v>662</v>
      </c>
      <c r="U281">
        <v>500</v>
      </c>
      <c r="X281">
        <v>5</v>
      </c>
      <c r="Y281" t="s">
        <v>91</v>
      </c>
      <c r="AC281" t="s">
        <v>92</v>
      </c>
      <c r="AD281" t="s">
        <v>445</v>
      </c>
      <c r="AE281">
        <v>24200</v>
      </c>
      <c r="AF281" t="s">
        <v>1235</v>
      </c>
      <c r="AJ281">
        <v>602179307</v>
      </c>
      <c r="AK281" t="s">
        <v>1236</v>
      </c>
      <c r="AL281">
        <v>1</v>
      </c>
      <c r="AM281">
        <v>0</v>
      </c>
      <c r="AO281" s="23">
        <v>45868</v>
      </c>
    </row>
    <row r="282" spans="1:41" x14ac:dyDescent="0.25">
      <c r="A282">
        <v>132635</v>
      </c>
      <c r="B282" t="s">
        <v>1661</v>
      </c>
      <c r="C282" t="s">
        <v>722</v>
      </c>
      <c r="D282">
        <v>3317259</v>
      </c>
      <c r="E282" t="s">
        <v>97</v>
      </c>
      <c r="H282" s="23">
        <v>23172</v>
      </c>
      <c r="I282" t="s">
        <v>663</v>
      </c>
      <c r="J282" t="s">
        <v>664</v>
      </c>
      <c r="K282" t="s">
        <v>87</v>
      </c>
      <c r="M282" t="s">
        <v>88</v>
      </c>
      <c r="N282">
        <v>10240001</v>
      </c>
      <c r="O282" t="s">
        <v>18</v>
      </c>
      <c r="P282" s="23">
        <v>45916</v>
      </c>
      <c r="Q282" t="s">
        <v>89</v>
      </c>
      <c r="R282" s="23">
        <v>37432</v>
      </c>
      <c r="S282" s="23">
        <v>45589</v>
      </c>
      <c r="T282" t="s">
        <v>100</v>
      </c>
      <c r="U282">
        <v>500</v>
      </c>
      <c r="X282">
        <v>5</v>
      </c>
      <c r="Y282" t="s">
        <v>91</v>
      </c>
      <c r="AC282" t="s">
        <v>92</v>
      </c>
      <c r="AD282" t="s">
        <v>1662</v>
      </c>
      <c r="AE282">
        <v>33210</v>
      </c>
      <c r="AF282" t="s">
        <v>1663</v>
      </c>
      <c r="AI282">
        <v>660286393</v>
      </c>
      <c r="AK282" t="s">
        <v>697</v>
      </c>
      <c r="AL282">
        <v>0</v>
      </c>
      <c r="AM282">
        <v>0</v>
      </c>
      <c r="AO282" s="23">
        <v>45916</v>
      </c>
    </row>
    <row r="283" spans="1:41" x14ac:dyDescent="0.25">
      <c r="A283">
        <v>1565422</v>
      </c>
      <c r="B283" t="s">
        <v>426</v>
      </c>
      <c r="C283" t="s">
        <v>771</v>
      </c>
      <c r="D283">
        <v>248085</v>
      </c>
      <c r="E283" t="s">
        <v>97</v>
      </c>
      <c r="F283" t="s">
        <v>85</v>
      </c>
      <c r="H283" s="23">
        <v>36426</v>
      </c>
      <c r="I283" t="s">
        <v>39</v>
      </c>
      <c r="J283">
        <v>-40</v>
      </c>
      <c r="K283" t="s">
        <v>87</v>
      </c>
      <c r="M283" t="s">
        <v>88</v>
      </c>
      <c r="N283">
        <v>10240001</v>
      </c>
      <c r="O283" t="s">
        <v>18</v>
      </c>
      <c r="P283" s="23">
        <v>45923</v>
      </c>
      <c r="Q283" t="s">
        <v>89</v>
      </c>
      <c r="R283" s="23">
        <v>45343</v>
      </c>
      <c r="S283" s="23">
        <v>45922</v>
      </c>
      <c r="T283" t="s">
        <v>100</v>
      </c>
      <c r="U283">
        <v>500</v>
      </c>
      <c r="X283">
        <v>5</v>
      </c>
      <c r="Y283" t="s">
        <v>91</v>
      </c>
      <c r="AC283" t="s">
        <v>92</v>
      </c>
      <c r="AD283" t="s">
        <v>231</v>
      </c>
      <c r="AE283">
        <v>24100</v>
      </c>
      <c r="AF283" t="s">
        <v>1664</v>
      </c>
      <c r="AJ283">
        <v>645663156</v>
      </c>
      <c r="AK283" t="s">
        <v>1665</v>
      </c>
      <c r="AL283">
        <v>0</v>
      </c>
      <c r="AM283">
        <v>0</v>
      </c>
      <c r="AO283" s="23">
        <v>45923</v>
      </c>
    </row>
    <row r="284" spans="1:41" x14ac:dyDescent="0.25">
      <c r="A284">
        <v>1637724</v>
      </c>
      <c r="B284" t="s">
        <v>426</v>
      </c>
      <c r="C284" t="s">
        <v>104</v>
      </c>
      <c r="D284">
        <v>248238</v>
      </c>
      <c r="E284" t="s">
        <v>85</v>
      </c>
      <c r="F284" t="s">
        <v>97</v>
      </c>
      <c r="H284" s="23">
        <v>41612</v>
      </c>
      <c r="I284" t="s">
        <v>116</v>
      </c>
      <c r="J284">
        <v>-13</v>
      </c>
      <c r="K284" t="s">
        <v>87</v>
      </c>
      <c r="M284" t="s">
        <v>88</v>
      </c>
      <c r="N284">
        <v>10240014</v>
      </c>
      <c r="O284" t="s">
        <v>24</v>
      </c>
      <c r="P284" s="23">
        <v>45925</v>
      </c>
      <c r="Q284" t="s">
        <v>89</v>
      </c>
      <c r="R284" s="23">
        <v>45568</v>
      </c>
      <c r="T284" t="s">
        <v>90</v>
      </c>
      <c r="U284">
        <v>500</v>
      </c>
      <c r="X284">
        <v>5</v>
      </c>
      <c r="Y284" t="s">
        <v>91</v>
      </c>
      <c r="AC284" t="s">
        <v>92</v>
      </c>
      <c r="AD284" t="s">
        <v>427</v>
      </c>
      <c r="AE284">
        <v>24250</v>
      </c>
      <c r="AF284" t="s">
        <v>428</v>
      </c>
      <c r="AI284">
        <v>681747903</v>
      </c>
      <c r="AJ284">
        <v>687137374</v>
      </c>
      <c r="AK284" t="s">
        <v>429</v>
      </c>
      <c r="AL284">
        <v>0</v>
      </c>
      <c r="AM284">
        <v>0</v>
      </c>
      <c r="AO284" s="23">
        <v>45925</v>
      </c>
    </row>
    <row r="285" spans="1:41" x14ac:dyDescent="0.25">
      <c r="A285">
        <v>1350571</v>
      </c>
      <c r="B285" t="s">
        <v>1666</v>
      </c>
      <c r="C285" t="s">
        <v>1667</v>
      </c>
      <c r="D285">
        <v>247481</v>
      </c>
      <c r="E285" t="s">
        <v>85</v>
      </c>
      <c r="F285" t="s">
        <v>671</v>
      </c>
      <c r="H285" s="23">
        <v>35141</v>
      </c>
      <c r="I285" t="s">
        <v>39</v>
      </c>
      <c r="J285">
        <v>-40</v>
      </c>
      <c r="K285" t="s">
        <v>114</v>
      </c>
      <c r="M285" t="s">
        <v>88</v>
      </c>
      <c r="N285">
        <v>10240015</v>
      </c>
      <c r="O285" t="s">
        <v>25</v>
      </c>
      <c r="P285" s="23">
        <v>45912</v>
      </c>
      <c r="Q285" t="s">
        <v>89</v>
      </c>
      <c r="R285" s="23">
        <v>44465</v>
      </c>
      <c r="S285" s="23">
        <v>45544</v>
      </c>
      <c r="T285" t="s">
        <v>662</v>
      </c>
      <c r="U285">
        <v>508</v>
      </c>
      <c r="X285">
        <v>5</v>
      </c>
      <c r="Y285" t="s">
        <v>91</v>
      </c>
      <c r="AC285" t="s">
        <v>92</v>
      </c>
      <c r="AD285" t="s">
        <v>874</v>
      </c>
      <c r="AE285">
        <v>24700</v>
      </c>
      <c r="AF285" t="s">
        <v>1668</v>
      </c>
      <c r="AJ285">
        <v>683894382</v>
      </c>
      <c r="AK285" t="s">
        <v>1669</v>
      </c>
      <c r="AL285">
        <v>0</v>
      </c>
      <c r="AM285">
        <v>0</v>
      </c>
      <c r="AO285" s="23">
        <v>45912</v>
      </c>
    </row>
    <row r="286" spans="1:41" x14ac:dyDescent="0.25">
      <c r="A286">
        <v>1070490</v>
      </c>
      <c r="B286" t="s">
        <v>1670</v>
      </c>
      <c r="C286" t="s">
        <v>900</v>
      </c>
      <c r="D286">
        <v>246509</v>
      </c>
      <c r="E286" t="s">
        <v>671</v>
      </c>
      <c r="F286" t="s">
        <v>671</v>
      </c>
      <c r="H286" s="23">
        <v>26646</v>
      </c>
      <c r="I286" t="s">
        <v>672</v>
      </c>
      <c r="J286" t="s">
        <v>673</v>
      </c>
      <c r="K286" t="s">
        <v>87</v>
      </c>
      <c r="M286" t="s">
        <v>88</v>
      </c>
      <c r="N286">
        <v>10240030</v>
      </c>
      <c r="O286" t="s">
        <v>30</v>
      </c>
      <c r="P286" s="23">
        <v>45848</v>
      </c>
      <c r="Q286" t="s">
        <v>89</v>
      </c>
      <c r="R286" s="23">
        <v>42271</v>
      </c>
      <c r="S286" s="23">
        <v>45852</v>
      </c>
      <c r="T286" t="s">
        <v>100</v>
      </c>
      <c r="U286">
        <v>850</v>
      </c>
      <c r="X286">
        <v>8</v>
      </c>
      <c r="Y286" t="s">
        <v>91</v>
      </c>
      <c r="AC286" t="s">
        <v>92</v>
      </c>
      <c r="AD286" t="s">
        <v>599</v>
      </c>
      <c r="AE286">
        <v>24290</v>
      </c>
      <c r="AF286" t="s">
        <v>1671</v>
      </c>
      <c r="AI286">
        <v>553511197</v>
      </c>
      <c r="AJ286">
        <v>643533729</v>
      </c>
      <c r="AK286" t="s">
        <v>1672</v>
      </c>
      <c r="AL286">
        <v>0</v>
      </c>
      <c r="AM286">
        <v>0</v>
      </c>
      <c r="AO286" s="23">
        <v>45848</v>
      </c>
    </row>
    <row r="287" spans="1:41" x14ac:dyDescent="0.25">
      <c r="A287">
        <v>1150493</v>
      </c>
      <c r="B287" t="s">
        <v>1670</v>
      </c>
      <c r="C287" t="s">
        <v>1556</v>
      </c>
      <c r="D287">
        <v>246873</v>
      </c>
      <c r="E287" t="s">
        <v>97</v>
      </c>
      <c r="F287" t="s">
        <v>97</v>
      </c>
      <c r="H287" s="23">
        <v>18500</v>
      </c>
      <c r="I287" t="s">
        <v>665</v>
      </c>
      <c r="J287" t="s">
        <v>666</v>
      </c>
      <c r="K287" t="s">
        <v>87</v>
      </c>
      <c r="M287" t="s">
        <v>88</v>
      </c>
      <c r="N287">
        <v>10240007</v>
      </c>
      <c r="O287" t="s">
        <v>22</v>
      </c>
      <c r="P287" s="23">
        <v>45924</v>
      </c>
      <c r="Q287" t="s">
        <v>89</v>
      </c>
      <c r="R287" s="23">
        <v>42718</v>
      </c>
      <c r="S287" s="23">
        <v>45909</v>
      </c>
      <c r="T287" t="s">
        <v>100</v>
      </c>
      <c r="U287">
        <v>500</v>
      </c>
      <c r="X287">
        <v>5</v>
      </c>
      <c r="Y287" t="s">
        <v>91</v>
      </c>
      <c r="AC287" t="s">
        <v>92</v>
      </c>
      <c r="AD287" t="s">
        <v>304</v>
      </c>
      <c r="AE287">
        <v>24120</v>
      </c>
      <c r="AF287" t="s">
        <v>1673</v>
      </c>
      <c r="AI287">
        <v>553503218</v>
      </c>
      <c r="AJ287">
        <v>683123465</v>
      </c>
      <c r="AK287" t="s">
        <v>1674</v>
      </c>
      <c r="AL287">
        <v>0</v>
      </c>
      <c r="AM287">
        <v>0</v>
      </c>
      <c r="AO287" s="23">
        <v>45924</v>
      </c>
    </row>
    <row r="288" spans="1:41" x14ac:dyDescent="0.25">
      <c r="A288">
        <v>1638828</v>
      </c>
      <c r="B288" t="s">
        <v>431</v>
      </c>
      <c r="C288" t="s">
        <v>432</v>
      </c>
      <c r="D288">
        <v>248241</v>
      </c>
      <c r="E288" t="s">
        <v>97</v>
      </c>
      <c r="F288" t="s">
        <v>97</v>
      </c>
      <c r="H288" s="23">
        <v>41423</v>
      </c>
      <c r="I288" t="s">
        <v>116</v>
      </c>
      <c r="J288">
        <v>-13</v>
      </c>
      <c r="K288" t="s">
        <v>87</v>
      </c>
      <c r="M288" t="s">
        <v>88</v>
      </c>
      <c r="N288">
        <v>10240007</v>
      </c>
      <c r="O288" t="s">
        <v>22</v>
      </c>
      <c r="P288" s="23">
        <v>45917</v>
      </c>
      <c r="Q288" t="s">
        <v>89</v>
      </c>
      <c r="R288" s="23">
        <v>45569</v>
      </c>
      <c r="T288" t="s">
        <v>90</v>
      </c>
      <c r="U288">
        <v>500</v>
      </c>
      <c r="X288">
        <v>5</v>
      </c>
      <c r="Y288" t="s">
        <v>91</v>
      </c>
      <c r="AC288" t="s">
        <v>92</v>
      </c>
      <c r="AD288" t="s">
        <v>433</v>
      </c>
      <c r="AE288">
        <v>24120</v>
      </c>
      <c r="AF288" t="s">
        <v>434</v>
      </c>
      <c r="AI288">
        <v>632276495</v>
      </c>
      <c r="AJ288">
        <v>671155775</v>
      </c>
      <c r="AK288" t="s">
        <v>1675</v>
      </c>
      <c r="AL288">
        <v>0</v>
      </c>
      <c r="AM288">
        <v>0</v>
      </c>
      <c r="AO288" s="23">
        <v>45917</v>
      </c>
    </row>
    <row r="289" spans="1:41" x14ac:dyDescent="0.25">
      <c r="A289">
        <v>1140730</v>
      </c>
      <c r="B289" t="s">
        <v>1676</v>
      </c>
      <c r="C289" t="s">
        <v>1677</v>
      </c>
      <c r="D289">
        <v>246814</v>
      </c>
      <c r="E289" t="s">
        <v>85</v>
      </c>
      <c r="F289" t="s">
        <v>85</v>
      </c>
      <c r="H289" s="23">
        <v>36489</v>
      </c>
      <c r="I289" t="s">
        <v>39</v>
      </c>
      <c r="J289">
        <v>-40</v>
      </c>
      <c r="K289" t="s">
        <v>87</v>
      </c>
      <c r="M289" t="s">
        <v>88</v>
      </c>
      <c r="N289">
        <v>10240005</v>
      </c>
      <c r="O289" t="s">
        <v>14</v>
      </c>
      <c r="P289" s="23">
        <v>45868</v>
      </c>
      <c r="Q289" t="s">
        <v>89</v>
      </c>
      <c r="R289" s="23">
        <v>42669</v>
      </c>
      <c r="S289" s="23">
        <v>44820</v>
      </c>
      <c r="T289" t="s">
        <v>662</v>
      </c>
      <c r="U289">
        <v>602</v>
      </c>
      <c r="X289">
        <v>6</v>
      </c>
      <c r="Y289" t="s">
        <v>91</v>
      </c>
      <c r="AC289" t="s">
        <v>92</v>
      </c>
      <c r="AD289" t="s">
        <v>1678</v>
      </c>
      <c r="AE289">
        <v>24640</v>
      </c>
      <c r="AF289" t="s">
        <v>1679</v>
      </c>
      <c r="AJ289" t="s">
        <v>1680</v>
      </c>
      <c r="AK289" t="s">
        <v>1681</v>
      </c>
      <c r="AL289">
        <v>0</v>
      </c>
      <c r="AM289">
        <v>0</v>
      </c>
      <c r="AO289" s="23">
        <v>45868</v>
      </c>
    </row>
    <row r="290" spans="1:41" x14ac:dyDescent="0.25">
      <c r="A290">
        <v>1612103</v>
      </c>
      <c r="B290" t="s">
        <v>435</v>
      </c>
      <c r="C290" t="s">
        <v>245</v>
      </c>
      <c r="D290">
        <v>248146</v>
      </c>
      <c r="E290" t="s">
        <v>97</v>
      </c>
      <c r="F290" t="s">
        <v>97</v>
      </c>
      <c r="H290" s="23">
        <v>41193</v>
      </c>
      <c r="I290" t="s">
        <v>99</v>
      </c>
      <c r="J290">
        <v>-14</v>
      </c>
      <c r="K290" t="s">
        <v>87</v>
      </c>
      <c r="M290" t="s">
        <v>88</v>
      </c>
      <c r="N290">
        <v>10240018</v>
      </c>
      <c r="O290" t="s">
        <v>26</v>
      </c>
      <c r="P290" s="23">
        <v>45909</v>
      </c>
      <c r="Q290" t="s">
        <v>89</v>
      </c>
      <c r="R290" s="23">
        <v>45549</v>
      </c>
      <c r="T290" t="s">
        <v>90</v>
      </c>
      <c r="U290">
        <v>500</v>
      </c>
      <c r="X290">
        <v>5</v>
      </c>
      <c r="Y290" t="s">
        <v>91</v>
      </c>
      <c r="AC290" t="s">
        <v>92</v>
      </c>
      <c r="AD290" t="s">
        <v>173</v>
      </c>
      <c r="AE290">
        <v>19600</v>
      </c>
      <c r="AF290" t="s">
        <v>436</v>
      </c>
      <c r="AI290">
        <v>676754534</v>
      </c>
      <c r="AJ290">
        <v>684844024</v>
      </c>
      <c r="AK290" t="s">
        <v>437</v>
      </c>
      <c r="AL290">
        <v>0</v>
      </c>
      <c r="AM290">
        <v>0</v>
      </c>
    </row>
    <row r="291" spans="1:41" x14ac:dyDescent="0.25">
      <c r="A291">
        <v>1615212</v>
      </c>
      <c r="B291" t="s">
        <v>1682</v>
      </c>
      <c r="C291" t="s">
        <v>716</v>
      </c>
      <c r="D291">
        <v>248163</v>
      </c>
      <c r="E291" t="s">
        <v>97</v>
      </c>
      <c r="F291" t="s">
        <v>97</v>
      </c>
      <c r="H291" s="23">
        <v>26583</v>
      </c>
      <c r="I291" t="s">
        <v>672</v>
      </c>
      <c r="J291" t="s">
        <v>673</v>
      </c>
      <c r="K291" t="s">
        <v>87</v>
      </c>
      <c r="M291" t="s">
        <v>88</v>
      </c>
      <c r="N291">
        <v>10240001</v>
      </c>
      <c r="O291" t="s">
        <v>18</v>
      </c>
      <c r="P291" s="23">
        <v>45913</v>
      </c>
      <c r="Q291" t="s">
        <v>89</v>
      </c>
      <c r="R291" s="23">
        <v>45552</v>
      </c>
      <c r="S291" s="23">
        <v>45910</v>
      </c>
      <c r="T291" t="s">
        <v>100</v>
      </c>
      <c r="U291">
        <v>500</v>
      </c>
      <c r="X291">
        <v>5</v>
      </c>
      <c r="Y291" t="s">
        <v>91</v>
      </c>
      <c r="AC291" t="s">
        <v>92</v>
      </c>
      <c r="AD291" t="s">
        <v>231</v>
      </c>
      <c r="AE291">
        <v>24100</v>
      </c>
      <c r="AF291" t="s">
        <v>1683</v>
      </c>
      <c r="AJ291">
        <v>777985397</v>
      </c>
      <c r="AK291" t="s">
        <v>1684</v>
      </c>
      <c r="AL291">
        <v>0</v>
      </c>
      <c r="AM291">
        <v>0</v>
      </c>
      <c r="AO291" s="23">
        <v>45913</v>
      </c>
    </row>
    <row r="292" spans="1:41" x14ac:dyDescent="0.25">
      <c r="A292">
        <v>1725696</v>
      </c>
      <c r="B292" t="s">
        <v>1685</v>
      </c>
      <c r="C292" t="s">
        <v>1686</v>
      </c>
      <c r="D292">
        <v>248500</v>
      </c>
      <c r="E292" t="s">
        <v>97</v>
      </c>
      <c r="H292" s="23">
        <v>41871</v>
      </c>
      <c r="I292" t="s">
        <v>86</v>
      </c>
      <c r="J292">
        <v>-12</v>
      </c>
      <c r="K292" t="s">
        <v>87</v>
      </c>
      <c r="M292" t="s">
        <v>88</v>
      </c>
      <c r="N292">
        <v>10240020</v>
      </c>
      <c r="O292" t="s">
        <v>27</v>
      </c>
      <c r="P292" s="23">
        <v>45924</v>
      </c>
      <c r="Q292" t="s">
        <v>89</v>
      </c>
      <c r="R292" s="23">
        <v>45924</v>
      </c>
      <c r="T292" t="s">
        <v>90</v>
      </c>
      <c r="U292">
        <v>500</v>
      </c>
      <c r="X292">
        <v>5</v>
      </c>
      <c r="Y292" t="s">
        <v>91</v>
      </c>
      <c r="AC292" t="s">
        <v>92</v>
      </c>
      <c r="AD292" t="s">
        <v>440</v>
      </c>
      <c r="AE292">
        <v>24110</v>
      </c>
      <c r="AF292" t="s">
        <v>1687</v>
      </c>
      <c r="AJ292">
        <v>770616712</v>
      </c>
      <c r="AK292" t="s">
        <v>1688</v>
      </c>
      <c r="AL292">
        <v>0</v>
      </c>
      <c r="AM292">
        <v>1</v>
      </c>
      <c r="AO292" s="23">
        <v>45924</v>
      </c>
    </row>
    <row r="293" spans="1:41" x14ac:dyDescent="0.25">
      <c r="A293">
        <v>1479923</v>
      </c>
      <c r="B293" t="s">
        <v>1689</v>
      </c>
      <c r="C293" t="s">
        <v>789</v>
      </c>
      <c r="D293">
        <v>247830</v>
      </c>
      <c r="E293" t="s">
        <v>97</v>
      </c>
      <c r="F293" t="s">
        <v>97</v>
      </c>
      <c r="H293" s="23">
        <v>22428</v>
      </c>
      <c r="I293" t="s">
        <v>663</v>
      </c>
      <c r="J293" t="s">
        <v>664</v>
      </c>
      <c r="K293" t="s">
        <v>87</v>
      </c>
      <c r="M293" t="s">
        <v>88</v>
      </c>
      <c r="N293">
        <v>10240020</v>
      </c>
      <c r="O293" t="s">
        <v>27</v>
      </c>
      <c r="P293" s="23">
        <v>45917</v>
      </c>
      <c r="Q293" t="s">
        <v>89</v>
      </c>
      <c r="R293" s="23">
        <v>45008</v>
      </c>
      <c r="S293" s="23">
        <v>44992</v>
      </c>
      <c r="T293" t="s">
        <v>662</v>
      </c>
      <c r="U293">
        <v>500</v>
      </c>
      <c r="X293">
        <v>5</v>
      </c>
      <c r="Y293" t="s">
        <v>91</v>
      </c>
      <c r="AC293" t="s">
        <v>92</v>
      </c>
      <c r="AD293" t="s">
        <v>1029</v>
      </c>
      <c r="AE293">
        <v>24330</v>
      </c>
      <c r="AF293" t="s">
        <v>1690</v>
      </c>
      <c r="AH293" t="s">
        <v>1134</v>
      </c>
      <c r="AI293">
        <v>553075856</v>
      </c>
      <c r="AJ293">
        <v>686527498</v>
      </c>
      <c r="AK293" t="s">
        <v>1135</v>
      </c>
      <c r="AL293">
        <v>1</v>
      </c>
      <c r="AM293">
        <v>0</v>
      </c>
      <c r="AO293" s="23">
        <v>45917</v>
      </c>
    </row>
    <row r="294" spans="1:41" x14ac:dyDescent="0.25">
      <c r="A294">
        <v>1552377</v>
      </c>
      <c r="B294" t="s">
        <v>1691</v>
      </c>
      <c r="C294" t="s">
        <v>288</v>
      </c>
      <c r="D294">
        <v>248044</v>
      </c>
      <c r="E294" t="s">
        <v>85</v>
      </c>
      <c r="F294" t="s">
        <v>85</v>
      </c>
      <c r="H294" s="23">
        <v>32622</v>
      </c>
      <c r="I294" t="s">
        <v>39</v>
      </c>
      <c r="J294">
        <v>-40</v>
      </c>
      <c r="K294" t="s">
        <v>87</v>
      </c>
      <c r="M294" t="s">
        <v>88</v>
      </c>
      <c r="N294">
        <v>10240014</v>
      </c>
      <c r="O294" t="s">
        <v>24</v>
      </c>
      <c r="P294" s="23">
        <v>45917</v>
      </c>
      <c r="Q294" t="s">
        <v>89</v>
      </c>
      <c r="R294" s="23">
        <v>45263</v>
      </c>
      <c r="S294" s="23">
        <v>45260</v>
      </c>
      <c r="T294" t="s">
        <v>662</v>
      </c>
      <c r="U294">
        <v>523</v>
      </c>
      <c r="X294">
        <v>5</v>
      </c>
      <c r="Y294" t="s">
        <v>91</v>
      </c>
      <c r="AC294" t="s">
        <v>92</v>
      </c>
      <c r="AD294" t="s">
        <v>1692</v>
      </c>
      <c r="AE294">
        <v>19360</v>
      </c>
      <c r="AF294" t="s">
        <v>1693</v>
      </c>
      <c r="AK294" t="s">
        <v>1694</v>
      </c>
      <c r="AL294">
        <v>0</v>
      </c>
      <c r="AM294">
        <v>0</v>
      </c>
      <c r="AO294" s="23">
        <v>45917</v>
      </c>
    </row>
    <row r="295" spans="1:41" x14ac:dyDescent="0.25">
      <c r="A295">
        <v>1708485</v>
      </c>
      <c r="B295" t="s">
        <v>1696</v>
      </c>
      <c r="C295" t="s">
        <v>157</v>
      </c>
      <c r="D295">
        <v>248441</v>
      </c>
      <c r="E295" t="s">
        <v>680</v>
      </c>
      <c r="H295" s="23">
        <v>42127</v>
      </c>
      <c r="I295" t="s">
        <v>102</v>
      </c>
      <c r="J295">
        <v>-11</v>
      </c>
      <c r="K295" t="s">
        <v>87</v>
      </c>
      <c r="M295" t="s">
        <v>88</v>
      </c>
      <c r="N295">
        <v>10240020</v>
      </c>
      <c r="O295" t="s">
        <v>27</v>
      </c>
      <c r="P295" s="23">
        <v>45906</v>
      </c>
      <c r="Q295" t="s">
        <v>89</v>
      </c>
      <c r="R295" s="23">
        <v>45906</v>
      </c>
      <c r="T295" t="s">
        <v>90</v>
      </c>
      <c r="U295">
        <v>500</v>
      </c>
      <c r="X295">
        <v>5</v>
      </c>
      <c r="Y295" t="s">
        <v>91</v>
      </c>
      <c r="AC295" t="s">
        <v>92</v>
      </c>
      <c r="AD295" t="s">
        <v>1697</v>
      </c>
      <c r="AE295">
        <v>24660</v>
      </c>
      <c r="AF295" t="s">
        <v>1698</v>
      </c>
      <c r="AJ295">
        <v>615901310</v>
      </c>
      <c r="AK295" t="s">
        <v>150</v>
      </c>
      <c r="AL295">
        <v>0</v>
      </c>
      <c r="AM295">
        <v>0</v>
      </c>
      <c r="AO295" s="23">
        <v>45906</v>
      </c>
    </row>
    <row r="296" spans="1:41" x14ac:dyDescent="0.25">
      <c r="A296">
        <v>1525170</v>
      </c>
      <c r="B296" t="s">
        <v>1699</v>
      </c>
      <c r="C296" t="s">
        <v>934</v>
      </c>
      <c r="D296">
        <v>247954</v>
      </c>
      <c r="E296" t="s">
        <v>85</v>
      </c>
      <c r="F296" t="s">
        <v>85</v>
      </c>
      <c r="H296" s="23">
        <v>26739</v>
      </c>
      <c r="I296" t="s">
        <v>672</v>
      </c>
      <c r="J296" t="s">
        <v>673</v>
      </c>
      <c r="K296" t="s">
        <v>87</v>
      </c>
      <c r="M296" t="s">
        <v>88</v>
      </c>
      <c r="N296">
        <v>10240039</v>
      </c>
      <c r="O296" t="s">
        <v>444</v>
      </c>
      <c r="P296" s="23">
        <v>45911</v>
      </c>
      <c r="Q296" t="s">
        <v>89</v>
      </c>
      <c r="R296" s="23">
        <v>45198</v>
      </c>
      <c r="S296" s="23">
        <v>45180</v>
      </c>
      <c r="T296" t="s">
        <v>662</v>
      </c>
      <c r="U296">
        <v>500</v>
      </c>
      <c r="X296">
        <v>5</v>
      </c>
      <c r="Y296" t="s">
        <v>91</v>
      </c>
      <c r="AC296" t="s">
        <v>92</v>
      </c>
      <c r="AD296" t="s">
        <v>1700</v>
      </c>
      <c r="AE296">
        <v>24200</v>
      </c>
      <c r="AF296" t="s">
        <v>1701</v>
      </c>
      <c r="AJ296">
        <v>612299972</v>
      </c>
      <c r="AK296" t="s">
        <v>1702</v>
      </c>
      <c r="AL296">
        <v>0</v>
      </c>
      <c r="AM296">
        <v>0</v>
      </c>
      <c r="AO296" s="23">
        <v>45911</v>
      </c>
    </row>
    <row r="297" spans="1:41" x14ac:dyDescent="0.25">
      <c r="A297">
        <v>1044766</v>
      </c>
      <c r="B297" t="s">
        <v>1704</v>
      </c>
      <c r="C297" t="s">
        <v>1705</v>
      </c>
      <c r="D297">
        <v>2813986</v>
      </c>
      <c r="E297" t="s">
        <v>85</v>
      </c>
      <c r="H297" s="23">
        <v>23636</v>
      </c>
      <c r="I297" t="s">
        <v>663</v>
      </c>
      <c r="J297" t="s">
        <v>664</v>
      </c>
      <c r="K297" t="s">
        <v>87</v>
      </c>
      <c r="M297" t="s">
        <v>88</v>
      </c>
      <c r="N297">
        <v>10240030</v>
      </c>
      <c r="O297" t="s">
        <v>30</v>
      </c>
      <c r="P297" s="23">
        <v>45915</v>
      </c>
      <c r="Q297" t="s">
        <v>89</v>
      </c>
      <c r="R297" s="23">
        <v>42026</v>
      </c>
      <c r="S297" s="23">
        <v>45904</v>
      </c>
      <c r="T297" t="s">
        <v>100</v>
      </c>
      <c r="U297">
        <v>500</v>
      </c>
      <c r="X297">
        <v>5</v>
      </c>
      <c r="Y297" t="s">
        <v>91</v>
      </c>
      <c r="AC297" t="s">
        <v>92</v>
      </c>
      <c r="AD297" t="s">
        <v>1706</v>
      </c>
      <c r="AE297">
        <v>28170</v>
      </c>
      <c r="AF297" t="s">
        <v>1707</v>
      </c>
      <c r="AJ297">
        <v>769401525</v>
      </c>
      <c r="AK297" t="s">
        <v>1708</v>
      </c>
      <c r="AL297">
        <v>1</v>
      </c>
      <c r="AM297">
        <v>0</v>
      </c>
      <c r="AO297" s="23">
        <v>45915</v>
      </c>
    </row>
    <row r="298" spans="1:41" x14ac:dyDescent="0.25">
      <c r="A298">
        <v>1732366</v>
      </c>
      <c r="B298" t="s">
        <v>1709</v>
      </c>
      <c r="C298" t="s">
        <v>157</v>
      </c>
      <c r="D298">
        <v>248531</v>
      </c>
      <c r="E298" t="s">
        <v>97</v>
      </c>
      <c r="H298" s="23">
        <v>40660</v>
      </c>
      <c r="I298" t="s">
        <v>141</v>
      </c>
      <c r="J298">
        <v>-15</v>
      </c>
      <c r="K298" t="s">
        <v>87</v>
      </c>
      <c r="M298" t="s">
        <v>88</v>
      </c>
      <c r="N298">
        <v>10240007</v>
      </c>
      <c r="O298" t="s">
        <v>22</v>
      </c>
      <c r="P298" s="23">
        <v>45931</v>
      </c>
      <c r="Q298" t="s">
        <v>89</v>
      </c>
      <c r="R298" s="23">
        <v>45931</v>
      </c>
      <c r="T298" t="s">
        <v>90</v>
      </c>
      <c r="U298">
        <v>500</v>
      </c>
      <c r="X298">
        <v>5</v>
      </c>
      <c r="Y298" t="s">
        <v>91</v>
      </c>
      <c r="AC298" t="s">
        <v>92</v>
      </c>
      <c r="AD298" t="s">
        <v>1710</v>
      </c>
      <c r="AE298">
        <v>24120</v>
      </c>
      <c r="AF298" t="s">
        <v>1711</v>
      </c>
      <c r="AH298" t="s">
        <v>1712</v>
      </c>
      <c r="AK298" t="s">
        <v>1713</v>
      </c>
      <c r="AL298">
        <v>0</v>
      </c>
      <c r="AM298">
        <v>0</v>
      </c>
      <c r="AO298" s="23">
        <v>45931</v>
      </c>
    </row>
    <row r="299" spans="1:41" x14ac:dyDescent="0.25">
      <c r="A299">
        <v>138177</v>
      </c>
      <c r="B299" t="s">
        <v>1714</v>
      </c>
      <c r="C299" t="s">
        <v>700</v>
      </c>
      <c r="D299">
        <v>242821</v>
      </c>
      <c r="E299" t="s">
        <v>85</v>
      </c>
      <c r="F299" t="s">
        <v>85</v>
      </c>
      <c r="H299" s="23">
        <v>26542</v>
      </c>
      <c r="I299" t="s">
        <v>672</v>
      </c>
      <c r="J299" t="s">
        <v>673</v>
      </c>
      <c r="K299" t="s">
        <v>87</v>
      </c>
      <c r="M299" t="s">
        <v>88</v>
      </c>
      <c r="N299">
        <v>10240026</v>
      </c>
      <c r="O299" t="s">
        <v>122</v>
      </c>
      <c r="P299" s="23">
        <v>45917</v>
      </c>
      <c r="Q299" t="s">
        <v>89</v>
      </c>
      <c r="R299" s="23">
        <v>37432</v>
      </c>
      <c r="S299" s="23">
        <v>44816</v>
      </c>
      <c r="T299" t="s">
        <v>662</v>
      </c>
      <c r="U299">
        <v>581</v>
      </c>
      <c r="X299">
        <v>5</v>
      </c>
      <c r="Y299" t="s">
        <v>91</v>
      </c>
      <c r="AC299" t="s">
        <v>92</v>
      </c>
      <c r="AD299" t="s">
        <v>1157</v>
      </c>
      <c r="AE299">
        <v>33220</v>
      </c>
      <c r="AF299" t="s">
        <v>1715</v>
      </c>
      <c r="AG299" t="s">
        <v>1716</v>
      </c>
      <c r="AK299" t="s">
        <v>1717</v>
      </c>
      <c r="AL299">
        <v>0</v>
      </c>
      <c r="AM299">
        <v>0</v>
      </c>
      <c r="AO299" s="23">
        <v>45917</v>
      </c>
    </row>
    <row r="300" spans="1:41" x14ac:dyDescent="0.25">
      <c r="A300">
        <v>1708478</v>
      </c>
      <c r="B300" t="s">
        <v>1718</v>
      </c>
      <c r="C300" t="s">
        <v>180</v>
      </c>
      <c r="D300">
        <v>248437</v>
      </c>
      <c r="E300" t="s">
        <v>97</v>
      </c>
      <c r="H300" s="23">
        <v>41811</v>
      </c>
      <c r="I300" t="s">
        <v>86</v>
      </c>
      <c r="J300">
        <v>-12</v>
      </c>
      <c r="K300" t="s">
        <v>87</v>
      </c>
      <c r="M300" t="s">
        <v>88</v>
      </c>
      <c r="N300">
        <v>10240020</v>
      </c>
      <c r="O300" t="s">
        <v>27</v>
      </c>
      <c r="P300" s="23">
        <v>45924</v>
      </c>
      <c r="Q300" t="s">
        <v>89</v>
      </c>
      <c r="R300" s="23">
        <v>45906</v>
      </c>
      <c r="T300" t="s">
        <v>90</v>
      </c>
      <c r="U300">
        <v>500</v>
      </c>
      <c r="X300">
        <v>5</v>
      </c>
      <c r="Y300" t="s">
        <v>91</v>
      </c>
      <c r="AC300" t="s">
        <v>92</v>
      </c>
      <c r="AD300" t="s">
        <v>972</v>
      </c>
      <c r="AE300">
        <v>24750</v>
      </c>
      <c r="AF300" t="s">
        <v>1719</v>
      </c>
      <c r="AJ300">
        <v>678433862</v>
      </c>
      <c r="AK300" t="s">
        <v>1720</v>
      </c>
      <c r="AL300">
        <v>1</v>
      </c>
      <c r="AM300">
        <v>1</v>
      </c>
      <c r="AO300" s="23">
        <v>45906</v>
      </c>
    </row>
    <row r="301" spans="1:41" x14ac:dyDescent="0.25">
      <c r="A301">
        <v>1622053</v>
      </c>
      <c r="B301" t="s">
        <v>439</v>
      </c>
      <c r="C301" t="s">
        <v>135</v>
      </c>
      <c r="D301">
        <v>248184</v>
      </c>
      <c r="E301" t="s">
        <v>97</v>
      </c>
      <c r="F301" t="s">
        <v>97</v>
      </c>
      <c r="H301" s="23">
        <v>42601</v>
      </c>
      <c r="I301" t="s">
        <v>113</v>
      </c>
      <c r="J301">
        <v>-10</v>
      </c>
      <c r="K301" t="s">
        <v>87</v>
      </c>
      <c r="M301" t="s">
        <v>88</v>
      </c>
      <c r="N301">
        <v>10240020</v>
      </c>
      <c r="O301" t="s">
        <v>27</v>
      </c>
      <c r="P301" s="23">
        <v>45917</v>
      </c>
      <c r="Q301" t="s">
        <v>89</v>
      </c>
      <c r="R301" s="23">
        <v>45556</v>
      </c>
      <c r="T301" t="s">
        <v>90</v>
      </c>
      <c r="U301">
        <v>500</v>
      </c>
      <c r="X301">
        <v>5</v>
      </c>
      <c r="Y301" t="s">
        <v>91</v>
      </c>
      <c r="AC301" t="s">
        <v>92</v>
      </c>
      <c r="AD301" t="s">
        <v>440</v>
      </c>
      <c r="AE301">
        <v>24110</v>
      </c>
      <c r="AF301" t="s">
        <v>441</v>
      </c>
      <c r="AJ301">
        <v>626714617</v>
      </c>
      <c r="AK301" t="s">
        <v>442</v>
      </c>
      <c r="AL301">
        <v>1</v>
      </c>
      <c r="AM301">
        <v>0</v>
      </c>
      <c r="AO301" s="23">
        <v>45917</v>
      </c>
    </row>
    <row r="302" spans="1:41" x14ac:dyDescent="0.25">
      <c r="A302">
        <v>140126</v>
      </c>
      <c r="B302" t="s">
        <v>439</v>
      </c>
      <c r="C302" t="s">
        <v>700</v>
      </c>
      <c r="D302">
        <v>242543</v>
      </c>
      <c r="E302" t="s">
        <v>85</v>
      </c>
      <c r="F302" t="s">
        <v>85</v>
      </c>
      <c r="H302" s="23">
        <v>23371</v>
      </c>
      <c r="I302" t="s">
        <v>663</v>
      </c>
      <c r="J302" t="s">
        <v>664</v>
      </c>
      <c r="K302" t="s">
        <v>87</v>
      </c>
      <c r="M302" t="s">
        <v>88</v>
      </c>
      <c r="N302">
        <v>10240015</v>
      </c>
      <c r="O302" t="s">
        <v>25</v>
      </c>
      <c r="P302" s="23">
        <v>45912</v>
      </c>
      <c r="Q302" t="s">
        <v>89</v>
      </c>
      <c r="R302" s="23">
        <v>37432</v>
      </c>
      <c r="S302" s="23">
        <v>44804</v>
      </c>
      <c r="T302" t="s">
        <v>662</v>
      </c>
      <c r="U302">
        <v>691</v>
      </c>
      <c r="X302">
        <v>6</v>
      </c>
      <c r="Y302" t="s">
        <v>91</v>
      </c>
      <c r="AB302" s="23">
        <v>43282</v>
      </c>
      <c r="AC302" t="s">
        <v>92</v>
      </c>
      <c r="AD302" t="s">
        <v>335</v>
      </c>
      <c r="AE302">
        <v>24400</v>
      </c>
      <c r="AF302" t="s">
        <v>1721</v>
      </c>
      <c r="AI302">
        <v>553811285</v>
      </c>
      <c r="AJ302">
        <v>645445341</v>
      </c>
      <c r="AK302" t="s">
        <v>1722</v>
      </c>
      <c r="AL302">
        <v>0</v>
      </c>
      <c r="AM302">
        <v>0</v>
      </c>
      <c r="AO302" s="23">
        <v>45912</v>
      </c>
    </row>
    <row r="303" spans="1:41" x14ac:dyDescent="0.25">
      <c r="A303">
        <v>140355</v>
      </c>
      <c r="B303" t="s">
        <v>443</v>
      </c>
      <c r="C303" t="s">
        <v>1723</v>
      </c>
      <c r="D303">
        <v>244027</v>
      </c>
      <c r="E303" t="s">
        <v>671</v>
      </c>
      <c r="F303" t="s">
        <v>671</v>
      </c>
      <c r="H303" s="23">
        <v>17690</v>
      </c>
      <c r="I303" t="s">
        <v>665</v>
      </c>
      <c r="J303" t="s">
        <v>666</v>
      </c>
      <c r="K303" t="s">
        <v>114</v>
      </c>
      <c r="M303" t="s">
        <v>88</v>
      </c>
      <c r="N303">
        <v>10240007</v>
      </c>
      <c r="O303" t="s">
        <v>22</v>
      </c>
      <c r="P303" s="23">
        <v>45855</v>
      </c>
      <c r="Q303" t="s">
        <v>89</v>
      </c>
      <c r="R303" s="23">
        <v>37432</v>
      </c>
      <c r="T303" t="s">
        <v>495</v>
      </c>
      <c r="U303">
        <v>500</v>
      </c>
      <c r="X303">
        <v>5</v>
      </c>
      <c r="Y303" t="s">
        <v>91</v>
      </c>
      <c r="AC303" t="s">
        <v>92</v>
      </c>
      <c r="AD303" t="s">
        <v>976</v>
      </c>
      <c r="AE303">
        <v>24120</v>
      </c>
      <c r="AF303" t="s">
        <v>1724</v>
      </c>
      <c r="AJ303">
        <v>620662454</v>
      </c>
      <c r="AK303" t="s">
        <v>1725</v>
      </c>
      <c r="AL303">
        <v>0</v>
      </c>
      <c r="AM303">
        <v>0</v>
      </c>
      <c r="AO303" s="23">
        <v>45855</v>
      </c>
    </row>
    <row r="304" spans="1:41" x14ac:dyDescent="0.25">
      <c r="A304">
        <v>434292</v>
      </c>
      <c r="B304" t="s">
        <v>1727</v>
      </c>
      <c r="C304" t="s">
        <v>721</v>
      </c>
      <c r="D304">
        <v>244714</v>
      </c>
      <c r="E304" t="s">
        <v>85</v>
      </c>
      <c r="F304" t="s">
        <v>85</v>
      </c>
      <c r="H304" s="23">
        <v>33379</v>
      </c>
      <c r="I304" t="s">
        <v>39</v>
      </c>
      <c r="J304">
        <v>-40</v>
      </c>
      <c r="K304" t="s">
        <v>87</v>
      </c>
      <c r="M304" t="s">
        <v>88</v>
      </c>
      <c r="N304">
        <v>10240020</v>
      </c>
      <c r="O304" t="s">
        <v>27</v>
      </c>
      <c r="P304" s="23">
        <v>45918</v>
      </c>
      <c r="Q304" t="s">
        <v>89</v>
      </c>
      <c r="R304" s="23">
        <v>38260</v>
      </c>
      <c r="S304" s="23">
        <v>44946</v>
      </c>
      <c r="T304" t="s">
        <v>662</v>
      </c>
      <c r="U304">
        <v>1377</v>
      </c>
      <c r="X304">
        <v>13</v>
      </c>
      <c r="Y304" t="s">
        <v>91</v>
      </c>
      <c r="AB304" s="23">
        <v>45904</v>
      </c>
      <c r="AC304" t="s">
        <v>92</v>
      </c>
      <c r="AD304" t="s">
        <v>142</v>
      </c>
      <c r="AE304">
        <v>24000</v>
      </c>
      <c r="AF304" t="s">
        <v>1728</v>
      </c>
      <c r="AI304">
        <v>524141587</v>
      </c>
      <c r="AJ304">
        <v>645880089</v>
      </c>
      <c r="AK304" t="s">
        <v>1729</v>
      </c>
      <c r="AL304">
        <v>1</v>
      </c>
      <c r="AM304">
        <v>1</v>
      </c>
      <c r="AO304" s="23">
        <v>45918</v>
      </c>
    </row>
    <row r="305" spans="1:41" x14ac:dyDescent="0.25">
      <c r="A305">
        <v>1295404</v>
      </c>
      <c r="B305" t="s">
        <v>1730</v>
      </c>
      <c r="C305" t="s">
        <v>925</v>
      </c>
      <c r="D305">
        <v>461953</v>
      </c>
      <c r="E305" t="s">
        <v>97</v>
      </c>
      <c r="F305" t="s">
        <v>97</v>
      </c>
      <c r="H305" s="23">
        <v>35256</v>
      </c>
      <c r="I305" t="s">
        <v>39</v>
      </c>
      <c r="J305">
        <v>-40</v>
      </c>
      <c r="K305" t="s">
        <v>114</v>
      </c>
      <c r="M305" t="s">
        <v>88</v>
      </c>
      <c r="N305">
        <v>10240020</v>
      </c>
      <c r="O305" t="s">
        <v>27</v>
      </c>
      <c r="P305" s="23">
        <v>45914</v>
      </c>
      <c r="Q305" t="s">
        <v>89</v>
      </c>
      <c r="R305" s="23">
        <v>43773</v>
      </c>
      <c r="S305" s="23">
        <v>45554</v>
      </c>
      <c r="T305" t="s">
        <v>662</v>
      </c>
      <c r="U305">
        <v>500</v>
      </c>
      <c r="X305">
        <v>5</v>
      </c>
      <c r="Y305" t="s">
        <v>91</v>
      </c>
      <c r="AB305" s="23">
        <v>44509</v>
      </c>
      <c r="AC305" t="s">
        <v>92</v>
      </c>
      <c r="AD305" t="s">
        <v>142</v>
      </c>
      <c r="AE305">
        <v>24000</v>
      </c>
      <c r="AF305" t="s">
        <v>1731</v>
      </c>
      <c r="AG305" t="s">
        <v>1732</v>
      </c>
      <c r="AJ305">
        <v>603698409</v>
      </c>
      <c r="AK305" t="s">
        <v>1733</v>
      </c>
      <c r="AL305">
        <v>0</v>
      </c>
      <c r="AM305">
        <v>0</v>
      </c>
      <c r="AO305" s="23">
        <v>45914</v>
      </c>
    </row>
    <row r="306" spans="1:41" x14ac:dyDescent="0.25">
      <c r="A306">
        <v>705333</v>
      </c>
      <c r="B306" t="s">
        <v>1734</v>
      </c>
      <c r="C306" t="s">
        <v>1169</v>
      </c>
      <c r="D306">
        <v>245439</v>
      </c>
      <c r="E306" t="s">
        <v>85</v>
      </c>
      <c r="F306" t="s">
        <v>85</v>
      </c>
      <c r="H306" s="23">
        <v>17059</v>
      </c>
      <c r="I306" t="s">
        <v>665</v>
      </c>
      <c r="J306" t="s">
        <v>666</v>
      </c>
      <c r="K306" t="s">
        <v>114</v>
      </c>
      <c r="M306" t="s">
        <v>88</v>
      </c>
      <c r="N306">
        <v>10240014</v>
      </c>
      <c r="O306" t="s">
        <v>24</v>
      </c>
      <c r="P306" s="23">
        <v>45917</v>
      </c>
      <c r="Q306" t="s">
        <v>89</v>
      </c>
      <c r="R306" s="23">
        <v>40066</v>
      </c>
      <c r="S306" s="23">
        <v>45180</v>
      </c>
      <c r="T306" t="s">
        <v>662</v>
      </c>
      <c r="U306">
        <v>500</v>
      </c>
      <c r="X306">
        <v>5</v>
      </c>
      <c r="Y306" t="s">
        <v>91</v>
      </c>
      <c r="AC306" t="s">
        <v>92</v>
      </c>
      <c r="AD306" t="s">
        <v>454</v>
      </c>
      <c r="AE306">
        <v>24200</v>
      </c>
      <c r="AF306" t="s">
        <v>1735</v>
      </c>
      <c r="AI306">
        <v>553302794</v>
      </c>
      <c r="AJ306">
        <v>679574694</v>
      </c>
      <c r="AK306" t="s">
        <v>1736</v>
      </c>
      <c r="AL306">
        <v>0</v>
      </c>
      <c r="AM306">
        <v>0</v>
      </c>
      <c r="AO306" s="23">
        <v>45917</v>
      </c>
    </row>
    <row r="307" spans="1:41" x14ac:dyDescent="0.25">
      <c r="A307">
        <v>1603569</v>
      </c>
      <c r="B307" t="s">
        <v>1737</v>
      </c>
      <c r="C307" t="s">
        <v>751</v>
      </c>
      <c r="D307">
        <v>248126</v>
      </c>
      <c r="E307" t="s">
        <v>85</v>
      </c>
      <c r="F307" t="s">
        <v>97</v>
      </c>
      <c r="H307" s="23">
        <v>22157</v>
      </c>
      <c r="I307" t="s">
        <v>667</v>
      </c>
      <c r="J307" t="s">
        <v>668</v>
      </c>
      <c r="K307" t="s">
        <v>87</v>
      </c>
      <c r="M307" t="s">
        <v>88</v>
      </c>
      <c r="N307">
        <v>10240015</v>
      </c>
      <c r="O307" t="s">
        <v>25</v>
      </c>
      <c r="P307" s="23">
        <v>45912</v>
      </c>
      <c r="Q307" t="s">
        <v>89</v>
      </c>
      <c r="R307" s="23">
        <v>45542</v>
      </c>
      <c r="S307" s="23">
        <v>45908</v>
      </c>
      <c r="T307" t="s">
        <v>100</v>
      </c>
      <c r="U307">
        <v>500</v>
      </c>
      <c r="X307">
        <v>5</v>
      </c>
      <c r="Y307" t="s">
        <v>91</v>
      </c>
      <c r="AC307" t="s">
        <v>92</v>
      </c>
      <c r="AD307" t="s">
        <v>256</v>
      </c>
      <c r="AE307">
        <v>24400</v>
      </c>
      <c r="AF307" t="s">
        <v>1738</v>
      </c>
      <c r="AJ307" t="s">
        <v>1739</v>
      </c>
      <c r="AK307" t="s">
        <v>1740</v>
      </c>
      <c r="AL307">
        <v>0</v>
      </c>
      <c r="AM307">
        <v>0</v>
      </c>
      <c r="AO307" s="23">
        <v>45912</v>
      </c>
    </row>
    <row r="308" spans="1:41" x14ac:dyDescent="0.25">
      <c r="A308">
        <v>1723854</v>
      </c>
      <c r="B308" t="s">
        <v>1741</v>
      </c>
      <c r="C308" t="s">
        <v>135</v>
      </c>
      <c r="D308">
        <v>248490</v>
      </c>
      <c r="E308" t="s">
        <v>97</v>
      </c>
      <c r="H308" s="23">
        <v>40940</v>
      </c>
      <c r="I308" t="s">
        <v>99</v>
      </c>
      <c r="J308">
        <v>-14</v>
      </c>
      <c r="K308" t="s">
        <v>87</v>
      </c>
      <c r="M308" t="s">
        <v>88</v>
      </c>
      <c r="N308">
        <v>10240036</v>
      </c>
      <c r="O308" t="s">
        <v>32</v>
      </c>
      <c r="P308" s="23">
        <v>45923</v>
      </c>
      <c r="Q308" t="s">
        <v>89</v>
      </c>
      <c r="R308" s="23">
        <v>45923</v>
      </c>
      <c r="T308" t="s">
        <v>90</v>
      </c>
      <c r="U308">
        <v>500</v>
      </c>
      <c r="X308">
        <v>5</v>
      </c>
      <c r="Y308" t="s">
        <v>91</v>
      </c>
      <c r="AC308" t="s">
        <v>92</v>
      </c>
      <c r="AD308" t="s">
        <v>1742</v>
      </c>
      <c r="AE308">
        <v>24410</v>
      </c>
      <c r="AF308" t="s">
        <v>1743</v>
      </c>
      <c r="AI308">
        <v>695807708</v>
      </c>
      <c r="AJ308">
        <v>680641604</v>
      </c>
      <c r="AK308" t="s">
        <v>1744</v>
      </c>
      <c r="AL308">
        <v>0</v>
      </c>
      <c r="AM308">
        <v>0</v>
      </c>
      <c r="AO308" s="23">
        <v>45923</v>
      </c>
    </row>
    <row r="309" spans="1:41" x14ac:dyDescent="0.25">
      <c r="A309">
        <v>1735058</v>
      </c>
      <c r="B309" t="s">
        <v>1747</v>
      </c>
      <c r="C309" t="s">
        <v>788</v>
      </c>
      <c r="D309">
        <v>248543</v>
      </c>
      <c r="E309" t="s">
        <v>97</v>
      </c>
      <c r="H309" s="23">
        <v>41256</v>
      </c>
      <c r="I309" t="s">
        <v>99</v>
      </c>
      <c r="J309">
        <v>-14</v>
      </c>
      <c r="K309" t="s">
        <v>114</v>
      </c>
      <c r="M309" t="s">
        <v>88</v>
      </c>
      <c r="N309">
        <v>10240002</v>
      </c>
      <c r="O309" t="s">
        <v>19</v>
      </c>
      <c r="P309" s="23">
        <v>45935</v>
      </c>
      <c r="Q309" t="s">
        <v>89</v>
      </c>
      <c r="R309" s="23">
        <v>45935</v>
      </c>
      <c r="T309" t="s">
        <v>90</v>
      </c>
      <c r="U309">
        <v>500</v>
      </c>
      <c r="X309">
        <v>5</v>
      </c>
      <c r="Y309" t="s">
        <v>91</v>
      </c>
      <c r="AC309" t="s">
        <v>92</v>
      </c>
      <c r="AD309" t="s">
        <v>165</v>
      </c>
      <c r="AE309">
        <v>24150</v>
      </c>
      <c r="AF309" t="s">
        <v>1748</v>
      </c>
      <c r="AJ309">
        <v>658545578</v>
      </c>
      <c r="AK309" t="s">
        <v>1749</v>
      </c>
      <c r="AL309">
        <v>0</v>
      </c>
      <c r="AM309">
        <v>0</v>
      </c>
      <c r="AO309" s="23">
        <v>45935</v>
      </c>
    </row>
    <row r="310" spans="1:41" x14ac:dyDescent="0.25">
      <c r="A310">
        <v>1690203</v>
      </c>
      <c r="B310" t="s">
        <v>1750</v>
      </c>
      <c r="C310" t="s">
        <v>1004</v>
      </c>
      <c r="D310">
        <v>248417</v>
      </c>
      <c r="E310" t="s">
        <v>97</v>
      </c>
      <c r="F310" t="s">
        <v>97</v>
      </c>
      <c r="H310" s="23">
        <v>23681</v>
      </c>
      <c r="I310" t="s">
        <v>663</v>
      </c>
      <c r="J310" t="s">
        <v>664</v>
      </c>
      <c r="K310" t="s">
        <v>87</v>
      </c>
      <c r="M310" t="s">
        <v>88</v>
      </c>
      <c r="N310">
        <v>10240002</v>
      </c>
      <c r="O310" t="s">
        <v>19</v>
      </c>
      <c r="P310" s="23">
        <v>45919</v>
      </c>
      <c r="Q310" t="s">
        <v>89</v>
      </c>
      <c r="R310" s="23">
        <v>45780</v>
      </c>
      <c r="S310" s="23">
        <v>45758</v>
      </c>
      <c r="T310" t="s">
        <v>662</v>
      </c>
      <c r="U310">
        <v>500</v>
      </c>
      <c r="X310">
        <v>5</v>
      </c>
      <c r="Y310" t="s">
        <v>91</v>
      </c>
      <c r="AC310" t="s">
        <v>92</v>
      </c>
      <c r="AD310" t="s">
        <v>1751</v>
      </c>
      <c r="AE310">
        <v>24510</v>
      </c>
      <c r="AF310" t="s">
        <v>1752</v>
      </c>
      <c r="AJ310">
        <v>628411300</v>
      </c>
      <c r="AK310" t="s">
        <v>1753</v>
      </c>
      <c r="AL310">
        <v>0</v>
      </c>
      <c r="AM310">
        <v>0</v>
      </c>
      <c r="AO310" s="23">
        <v>45919</v>
      </c>
    </row>
    <row r="311" spans="1:41" x14ac:dyDescent="0.25">
      <c r="A311">
        <v>1612263</v>
      </c>
      <c r="B311" t="s">
        <v>1754</v>
      </c>
      <c r="C311" t="s">
        <v>735</v>
      </c>
      <c r="D311">
        <v>248153</v>
      </c>
      <c r="E311" t="s">
        <v>97</v>
      </c>
      <c r="F311" t="s">
        <v>97</v>
      </c>
      <c r="H311" s="23">
        <v>20768</v>
      </c>
      <c r="I311" t="s">
        <v>667</v>
      </c>
      <c r="J311" t="s">
        <v>668</v>
      </c>
      <c r="K311" t="s">
        <v>87</v>
      </c>
      <c r="M311" t="s">
        <v>88</v>
      </c>
      <c r="N311">
        <v>10240020</v>
      </c>
      <c r="O311" t="s">
        <v>27</v>
      </c>
      <c r="P311" s="23">
        <v>45917</v>
      </c>
      <c r="Q311" t="s">
        <v>89</v>
      </c>
      <c r="R311" s="23">
        <v>45549</v>
      </c>
      <c r="S311" s="23">
        <v>45915</v>
      </c>
      <c r="T311" t="s">
        <v>100</v>
      </c>
      <c r="U311">
        <v>500</v>
      </c>
      <c r="X311">
        <v>5</v>
      </c>
      <c r="Y311" t="s">
        <v>91</v>
      </c>
      <c r="AC311" t="s">
        <v>92</v>
      </c>
      <c r="AD311" t="s">
        <v>215</v>
      </c>
      <c r="AE311">
        <v>24000</v>
      </c>
      <c r="AF311" t="s">
        <v>1755</v>
      </c>
      <c r="AJ311">
        <v>607344293</v>
      </c>
      <c r="AK311" t="s">
        <v>1756</v>
      </c>
      <c r="AL311">
        <v>1</v>
      </c>
      <c r="AM311">
        <v>0</v>
      </c>
      <c r="AO311" s="23">
        <v>45917</v>
      </c>
    </row>
    <row r="312" spans="1:41" x14ac:dyDescent="0.25">
      <c r="A312">
        <v>1719831</v>
      </c>
      <c r="B312" t="s">
        <v>1757</v>
      </c>
      <c r="C312" t="s">
        <v>1758</v>
      </c>
      <c r="D312">
        <v>248474</v>
      </c>
      <c r="E312" t="s">
        <v>85</v>
      </c>
      <c r="H312" s="23">
        <v>31515</v>
      </c>
      <c r="I312" t="s">
        <v>39</v>
      </c>
      <c r="J312">
        <v>-40</v>
      </c>
      <c r="K312" t="s">
        <v>87</v>
      </c>
      <c r="M312" t="s">
        <v>88</v>
      </c>
      <c r="N312">
        <v>10240039</v>
      </c>
      <c r="O312" t="s">
        <v>444</v>
      </c>
      <c r="P312" s="23">
        <v>45918</v>
      </c>
      <c r="Q312" t="s">
        <v>89</v>
      </c>
      <c r="R312" s="23">
        <v>45918</v>
      </c>
      <c r="S312" s="23">
        <v>45915</v>
      </c>
      <c r="T312" t="s">
        <v>100</v>
      </c>
      <c r="U312">
        <v>500</v>
      </c>
      <c r="X312">
        <v>5</v>
      </c>
      <c r="Y312" t="s">
        <v>91</v>
      </c>
      <c r="AC312" t="s">
        <v>92</v>
      </c>
      <c r="AD312" t="s">
        <v>1195</v>
      </c>
      <c r="AE312">
        <v>24220</v>
      </c>
      <c r="AF312" t="s">
        <v>1759</v>
      </c>
      <c r="AK312" t="s">
        <v>1760</v>
      </c>
      <c r="AL312">
        <v>0</v>
      </c>
      <c r="AM312">
        <v>0</v>
      </c>
      <c r="AO312" s="23">
        <v>45918</v>
      </c>
    </row>
    <row r="313" spans="1:41" x14ac:dyDescent="0.25">
      <c r="A313">
        <v>1246858</v>
      </c>
      <c r="B313" t="s">
        <v>446</v>
      </c>
      <c r="C313" t="s">
        <v>447</v>
      </c>
      <c r="D313">
        <v>247185</v>
      </c>
      <c r="E313" t="s">
        <v>85</v>
      </c>
      <c r="F313" t="s">
        <v>85</v>
      </c>
      <c r="H313" s="23">
        <v>40660</v>
      </c>
      <c r="I313" t="s">
        <v>141</v>
      </c>
      <c r="J313">
        <v>-15</v>
      </c>
      <c r="K313" t="s">
        <v>87</v>
      </c>
      <c r="M313" t="s">
        <v>88</v>
      </c>
      <c r="N313">
        <v>10240014</v>
      </c>
      <c r="O313" t="s">
        <v>24</v>
      </c>
      <c r="P313" s="23">
        <v>45917</v>
      </c>
      <c r="Q313" t="s">
        <v>89</v>
      </c>
      <c r="R313" s="23">
        <v>43424</v>
      </c>
      <c r="T313" t="s">
        <v>90</v>
      </c>
      <c r="U313">
        <v>500</v>
      </c>
      <c r="X313">
        <v>5</v>
      </c>
      <c r="Y313" t="s">
        <v>91</v>
      </c>
      <c r="AC313" t="s">
        <v>92</v>
      </c>
      <c r="AD313" t="s">
        <v>175</v>
      </c>
      <c r="AE313">
        <v>24370</v>
      </c>
      <c r="AF313" t="s">
        <v>176</v>
      </c>
      <c r="AJ313">
        <v>675135430</v>
      </c>
      <c r="AK313" t="s">
        <v>1761</v>
      </c>
      <c r="AL313">
        <v>1</v>
      </c>
      <c r="AM313">
        <v>0</v>
      </c>
      <c r="AO313" s="23">
        <v>45917</v>
      </c>
    </row>
    <row r="314" spans="1:41" x14ac:dyDescent="0.25">
      <c r="A314">
        <v>1717351</v>
      </c>
      <c r="B314" t="s">
        <v>446</v>
      </c>
      <c r="C314" t="s">
        <v>900</v>
      </c>
      <c r="D314">
        <v>248460</v>
      </c>
      <c r="E314" t="s">
        <v>85</v>
      </c>
      <c r="H314" s="23">
        <v>25792</v>
      </c>
      <c r="I314" t="s">
        <v>658</v>
      </c>
      <c r="J314" t="s">
        <v>659</v>
      </c>
      <c r="K314" t="s">
        <v>87</v>
      </c>
      <c r="M314" t="s">
        <v>88</v>
      </c>
      <c r="N314">
        <v>10240014</v>
      </c>
      <c r="O314" t="s">
        <v>24</v>
      </c>
      <c r="P314" s="23">
        <v>45917</v>
      </c>
      <c r="Q314" t="s">
        <v>89</v>
      </c>
      <c r="R314" s="23">
        <v>45917</v>
      </c>
      <c r="S314" s="23">
        <v>45916</v>
      </c>
      <c r="T314" t="s">
        <v>100</v>
      </c>
      <c r="U314">
        <v>500</v>
      </c>
      <c r="X314">
        <v>5</v>
      </c>
      <c r="Y314" t="s">
        <v>91</v>
      </c>
      <c r="AC314" t="s">
        <v>92</v>
      </c>
      <c r="AD314" t="s">
        <v>1762</v>
      </c>
      <c r="AE314">
        <v>24370</v>
      </c>
      <c r="AF314" t="s">
        <v>176</v>
      </c>
      <c r="AJ314">
        <v>631148860</v>
      </c>
      <c r="AK314" t="s">
        <v>1763</v>
      </c>
      <c r="AL314">
        <v>1</v>
      </c>
      <c r="AM314">
        <v>0</v>
      </c>
      <c r="AO314" s="23">
        <v>45917</v>
      </c>
    </row>
    <row r="315" spans="1:41" x14ac:dyDescent="0.25">
      <c r="A315">
        <v>147249</v>
      </c>
      <c r="B315" t="s">
        <v>1764</v>
      </c>
      <c r="C315" t="s">
        <v>814</v>
      </c>
      <c r="D315">
        <v>2416</v>
      </c>
      <c r="E315" t="s">
        <v>97</v>
      </c>
      <c r="F315" t="s">
        <v>85</v>
      </c>
      <c r="H315" s="23">
        <v>18485</v>
      </c>
      <c r="I315" t="s">
        <v>665</v>
      </c>
      <c r="J315" t="s">
        <v>666</v>
      </c>
      <c r="K315" t="s">
        <v>87</v>
      </c>
      <c r="M315" t="s">
        <v>88</v>
      </c>
      <c r="N315">
        <v>10240001</v>
      </c>
      <c r="O315" t="s">
        <v>18</v>
      </c>
      <c r="P315" s="23">
        <v>45918</v>
      </c>
      <c r="Q315" t="s">
        <v>89</v>
      </c>
      <c r="R315" s="23">
        <v>37432</v>
      </c>
      <c r="S315" s="23">
        <v>45902</v>
      </c>
      <c r="T315" t="s">
        <v>100</v>
      </c>
      <c r="U315">
        <v>799</v>
      </c>
      <c r="X315">
        <v>7</v>
      </c>
      <c r="Y315" t="s">
        <v>91</v>
      </c>
      <c r="AC315" t="s">
        <v>92</v>
      </c>
      <c r="AD315" t="s">
        <v>313</v>
      </c>
      <c r="AE315">
        <v>24520</v>
      </c>
      <c r="AF315" t="s">
        <v>1765</v>
      </c>
      <c r="AI315">
        <v>553579785</v>
      </c>
      <c r="AJ315">
        <v>695357453</v>
      </c>
      <c r="AK315" t="s">
        <v>1766</v>
      </c>
      <c r="AL315">
        <v>0</v>
      </c>
      <c r="AM315">
        <v>0</v>
      </c>
      <c r="AO315" s="23">
        <v>45918</v>
      </c>
    </row>
    <row r="316" spans="1:41" x14ac:dyDescent="0.25">
      <c r="A316">
        <v>1728651</v>
      </c>
      <c r="B316" t="s">
        <v>1767</v>
      </c>
      <c r="C316" t="s">
        <v>1768</v>
      </c>
      <c r="D316">
        <v>248525</v>
      </c>
      <c r="E316" t="s">
        <v>97</v>
      </c>
      <c r="H316" s="23">
        <v>20740</v>
      </c>
      <c r="I316" t="s">
        <v>667</v>
      </c>
      <c r="J316" t="s">
        <v>668</v>
      </c>
      <c r="K316" t="s">
        <v>114</v>
      </c>
      <c r="M316" t="s">
        <v>88</v>
      </c>
      <c r="N316">
        <v>10240002</v>
      </c>
      <c r="O316" t="s">
        <v>19</v>
      </c>
      <c r="P316" s="23">
        <v>45927</v>
      </c>
      <c r="Q316" t="s">
        <v>89</v>
      </c>
      <c r="R316" s="23">
        <v>45927</v>
      </c>
      <c r="S316" s="23">
        <v>45681</v>
      </c>
      <c r="T316" t="s">
        <v>100</v>
      </c>
      <c r="U316">
        <v>500</v>
      </c>
      <c r="X316">
        <v>5</v>
      </c>
      <c r="Y316" t="s">
        <v>91</v>
      </c>
      <c r="AC316" t="s">
        <v>92</v>
      </c>
      <c r="AD316" t="s">
        <v>1769</v>
      </c>
      <c r="AE316">
        <v>24260</v>
      </c>
      <c r="AF316" t="s">
        <v>1770</v>
      </c>
      <c r="AK316" t="s">
        <v>1466</v>
      </c>
      <c r="AL316">
        <v>0</v>
      </c>
      <c r="AM316">
        <v>0</v>
      </c>
      <c r="AO316" s="23">
        <v>45927</v>
      </c>
    </row>
    <row r="317" spans="1:41" x14ac:dyDescent="0.25">
      <c r="A317">
        <v>1726504</v>
      </c>
      <c r="B317" t="s">
        <v>1771</v>
      </c>
      <c r="C317" t="s">
        <v>224</v>
      </c>
      <c r="D317">
        <v>248504</v>
      </c>
      <c r="E317" t="s">
        <v>97</v>
      </c>
      <c r="H317" s="23">
        <v>41480</v>
      </c>
      <c r="I317" t="s">
        <v>116</v>
      </c>
      <c r="J317">
        <v>-13</v>
      </c>
      <c r="K317" t="s">
        <v>87</v>
      </c>
      <c r="M317" t="s">
        <v>88</v>
      </c>
      <c r="N317">
        <v>10240001</v>
      </c>
      <c r="O317" t="s">
        <v>18</v>
      </c>
      <c r="P317" s="23">
        <v>45925</v>
      </c>
      <c r="Q317" t="s">
        <v>89</v>
      </c>
      <c r="R317" s="23">
        <v>45925</v>
      </c>
      <c r="T317" t="s">
        <v>90</v>
      </c>
      <c r="U317">
        <v>500</v>
      </c>
      <c r="X317">
        <v>5</v>
      </c>
      <c r="Y317" t="s">
        <v>91</v>
      </c>
      <c r="AC317" t="s">
        <v>92</v>
      </c>
      <c r="AD317" t="s">
        <v>294</v>
      </c>
      <c r="AE317">
        <v>24100</v>
      </c>
      <c r="AF317" t="s">
        <v>1772</v>
      </c>
      <c r="AJ317">
        <v>623664881</v>
      </c>
      <c r="AK317" t="s">
        <v>1773</v>
      </c>
      <c r="AL317">
        <v>0</v>
      </c>
      <c r="AM317">
        <v>0</v>
      </c>
      <c r="AO317" s="23">
        <v>45925</v>
      </c>
    </row>
    <row r="318" spans="1:41" x14ac:dyDescent="0.25">
      <c r="A318">
        <v>1724941</v>
      </c>
      <c r="B318" t="s">
        <v>1774</v>
      </c>
      <c r="C318" t="s">
        <v>1775</v>
      </c>
      <c r="D318">
        <v>248495</v>
      </c>
      <c r="E318" t="s">
        <v>97</v>
      </c>
      <c r="H318" s="23">
        <v>43183</v>
      </c>
      <c r="I318" t="s">
        <v>97</v>
      </c>
      <c r="J318">
        <v>-9</v>
      </c>
      <c r="K318" t="s">
        <v>87</v>
      </c>
      <c r="M318" t="s">
        <v>88</v>
      </c>
      <c r="N318">
        <v>10240007</v>
      </c>
      <c r="O318" t="s">
        <v>22</v>
      </c>
      <c r="P318" s="23">
        <v>45924</v>
      </c>
      <c r="Q318" t="s">
        <v>89</v>
      </c>
      <c r="R318" s="23">
        <v>45924</v>
      </c>
      <c r="T318" t="s">
        <v>90</v>
      </c>
      <c r="U318">
        <v>500</v>
      </c>
      <c r="X318">
        <v>5</v>
      </c>
      <c r="Y318" t="s">
        <v>91</v>
      </c>
      <c r="AC318" t="s">
        <v>92</v>
      </c>
      <c r="AD318" t="s">
        <v>304</v>
      </c>
      <c r="AE318">
        <v>24120</v>
      </c>
      <c r="AF318" t="s">
        <v>1776</v>
      </c>
      <c r="AI318">
        <v>615492148</v>
      </c>
      <c r="AK318" t="s">
        <v>1777</v>
      </c>
      <c r="AL318">
        <v>0</v>
      </c>
      <c r="AM318">
        <v>0</v>
      </c>
      <c r="AO318" s="23">
        <v>45924</v>
      </c>
    </row>
    <row r="319" spans="1:41" x14ac:dyDescent="0.25">
      <c r="A319">
        <v>1561608</v>
      </c>
      <c r="B319" t="s">
        <v>1778</v>
      </c>
      <c r="C319" t="s">
        <v>730</v>
      </c>
      <c r="D319">
        <v>248075</v>
      </c>
      <c r="E319" t="s">
        <v>97</v>
      </c>
      <c r="F319" t="s">
        <v>97</v>
      </c>
      <c r="H319" s="23">
        <v>24054</v>
      </c>
      <c r="I319" t="s">
        <v>663</v>
      </c>
      <c r="J319" t="s">
        <v>664</v>
      </c>
      <c r="K319" t="s">
        <v>87</v>
      </c>
      <c r="M319" t="s">
        <v>88</v>
      </c>
      <c r="N319">
        <v>10240039</v>
      </c>
      <c r="O319" t="s">
        <v>444</v>
      </c>
      <c r="P319" s="23">
        <v>45918</v>
      </c>
      <c r="Q319" t="s">
        <v>89</v>
      </c>
      <c r="R319" s="23">
        <v>45323</v>
      </c>
      <c r="S319" s="23">
        <v>45912</v>
      </c>
      <c r="T319" t="s">
        <v>100</v>
      </c>
      <c r="U319">
        <v>500</v>
      </c>
      <c r="X319">
        <v>5</v>
      </c>
      <c r="Y319" t="s">
        <v>91</v>
      </c>
      <c r="AC319" t="s">
        <v>92</v>
      </c>
      <c r="AD319" t="s">
        <v>1779</v>
      </c>
      <c r="AE319">
        <v>24220</v>
      </c>
      <c r="AF319" t="s">
        <v>1780</v>
      </c>
      <c r="AH319" t="s">
        <v>1781</v>
      </c>
      <c r="AJ319">
        <v>624814520</v>
      </c>
      <c r="AK319" t="s">
        <v>1782</v>
      </c>
      <c r="AL319">
        <v>1</v>
      </c>
      <c r="AM319">
        <v>1</v>
      </c>
      <c r="AO319" s="23">
        <v>45918</v>
      </c>
    </row>
    <row r="320" spans="1:41" x14ac:dyDescent="0.25">
      <c r="A320">
        <v>1653474</v>
      </c>
      <c r="B320" t="s">
        <v>1783</v>
      </c>
      <c r="C320" t="s">
        <v>875</v>
      </c>
      <c r="D320">
        <v>248292</v>
      </c>
      <c r="E320" t="s">
        <v>97</v>
      </c>
      <c r="F320" t="s">
        <v>97</v>
      </c>
      <c r="H320" s="23">
        <v>24609</v>
      </c>
      <c r="I320" t="s">
        <v>658</v>
      </c>
      <c r="J320" t="s">
        <v>659</v>
      </c>
      <c r="K320" t="s">
        <v>87</v>
      </c>
      <c r="M320" t="s">
        <v>88</v>
      </c>
      <c r="N320">
        <v>10240001</v>
      </c>
      <c r="O320" t="s">
        <v>18</v>
      </c>
      <c r="P320" s="23">
        <v>45916</v>
      </c>
      <c r="Q320" t="s">
        <v>89</v>
      </c>
      <c r="R320" s="23">
        <v>45593</v>
      </c>
      <c r="S320" s="23">
        <v>45587</v>
      </c>
      <c r="T320" t="s">
        <v>662</v>
      </c>
      <c r="U320">
        <v>500</v>
      </c>
      <c r="X320">
        <v>5</v>
      </c>
      <c r="Y320" t="s">
        <v>91</v>
      </c>
      <c r="AC320" t="s">
        <v>92</v>
      </c>
      <c r="AD320" t="s">
        <v>801</v>
      </c>
      <c r="AE320">
        <v>24100</v>
      </c>
      <c r="AF320" t="s">
        <v>1784</v>
      </c>
      <c r="AJ320">
        <v>616386002</v>
      </c>
      <c r="AK320" t="s">
        <v>1785</v>
      </c>
      <c r="AL320">
        <v>0</v>
      </c>
      <c r="AM320">
        <v>0</v>
      </c>
      <c r="AO320" s="23">
        <v>45916</v>
      </c>
    </row>
    <row r="321" spans="1:41" x14ac:dyDescent="0.25">
      <c r="A321">
        <v>152265</v>
      </c>
      <c r="B321" t="s">
        <v>1786</v>
      </c>
      <c r="C321" t="s">
        <v>177</v>
      </c>
      <c r="D321">
        <v>242966</v>
      </c>
      <c r="E321" t="s">
        <v>97</v>
      </c>
      <c r="F321" t="s">
        <v>97</v>
      </c>
      <c r="H321" s="23">
        <v>31793</v>
      </c>
      <c r="I321" t="s">
        <v>39</v>
      </c>
      <c r="J321">
        <v>-40</v>
      </c>
      <c r="K321" t="s">
        <v>87</v>
      </c>
      <c r="M321" t="s">
        <v>88</v>
      </c>
      <c r="N321">
        <v>10240002</v>
      </c>
      <c r="O321" t="s">
        <v>19</v>
      </c>
      <c r="P321" s="23">
        <v>45919</v>
      </c>
      <c r="Q321" t="s">
        <v>89</v>
      </c>
      <c r="R321" s="23">
        <v>37432</v>
      </c>
      <c r="S321" s="23">
        <v>45754</v>
      </c>
      <c r="T321" t="s">
        <v>662</v>
      </c>
      <c r="U321">
        <v>500</v>
      </c>
      <c r="X321">
        <v>5</v>
      </c>
      <c r="Y321" t="s">
        <v>91</v>
      </c>
      <c r="AC321" t="s">
        <v>92</v>
      </c>
      <c r="AD321" t="s">
        <v>731</v>
      </c>
      <c r="AE321">
        <v>24150</v>
      </c>
      <c r="AF321" t="s">
        <v>1787</v>
      </c>
      <c r="AG321" t="s">
        <v>1788</v>
      </c>
      <c r="AK321" t="s">
        <v>697</v>
      </c>
      <c r="AL321">
        <v>0</v>
      </c>
      <c r="AM321">
        <v>0</v>
      </c>
      <c r="AO321" s="23">
        <v>45919</v>
      </c>
    </row>
    <row r="322" spans="1:41" x14ac:dyDescent="0.25">
      <c r="A322">
        <v>872422</v>
      </c>
      <c r="B322" t="s">
        <v>1789</v>
      </c>
      <c r="C322" t="s">
        <v>432</v>
      </c>
      <c r="D322">
        <v>245862</v>
      </c>
      <c r="E322" t="s">
        <v>671</v>
      </c>
      <c r="F322" t="s">
        <v>671</v>
      </c>
      <c r="H322" s="23">
        <v>36482</v>
      </c>
      <c r="I322" t="s">
        <v>39</v>
      </c>
      <c r="J322">
        <v>-40</v>
      </c>
      <c r="K322" t="s">
        <v>87</v>
      </c>
      <c r="M322" t="s">
        <v>88</v>
      </c>
      <c r="N322">
        <v>10240039</v>
      </c>
      <c r="O322" t="s">
        <v>444</v>
      </c>
      <c r="P322" s="23">
        <v>45853</v>
      </c>
      <c r="Q322" t="s">
        <v>89</v>
      </c>
      <c r="R322" s="23">
        <v>40954</v>
      </c>
      <c r="S322" s="23">
        <v>45162</v>
      </c>
      <c r="T322" t="s">
        <v>662</v>
      </c>
      <c r="U322">
        <v>834</v>
      </c>
      <c r="X322">
        <v>8</v>
      </c>
      <c r="Y322" t="s">
        <v>91</v>
      </c>
      <c r="AC322" t="s">
        <v>92</v>
      </c>
      <c r="AD322" t="s">
        <v>785</v>
      </c>
      <c r="AE322">
        <v>24200</v>
      </c>
      <c r="AF322" t="s">
        <v>1790</v>
      </c>
      <c r="AJ322">
        <v>676422328</v>
      </c>
      <c r="AK322" t="s">
        <v>1791</v>
      </c>
      <c r="AL322">
        <v>1</v>
      </c>
      <c r="AM322">
        <v>0</v>
      </c>
      <c r="AO322" s="23">
        <v>45853</v>
      </c>
    </row>
    <row r="323" spans="1:41" x14ac:dyDescent="0.25">
      <c r="A323">
        <v>772632</v>
      </c>
      <c r="B323" t="s">
        <v>1789</v>
      </c>
      <c r="C323" t="s">
        <v>1695</v>
      </c>
      <c r="D323">
        <v>245636</v>
      </c>
      <c r="E323" t="s">
        <v>671</v>
      </c>
      <c r="F323" t="s">
        <v>671</v>
      </c>
      <c r="H323" s="23">
        <v>23360</v>
      </c>
      <c r="I323" t="s">
        <v>663</v>
      </c>
      <c r="J323" t="s">
        <v>664</v>
      </c>
      <c r="K323" t="s">
        <v>87</v>
      </c>
      <c r="M323" t="s">
        <v>88</v>
      </c>
      <c r="N323">
        <v>10240039</v>
      </c>
      <c r="O323" t="s">
        <v>444</v>
      </c>
      <c r="P323" s="23">
        <v>45853</v>
      </c>
      <c r="Q323" t="s">
        <v>89</v>
      </c>
      <c r="R323" s="23">
        <v>40441</v>
      </c>
      <c r="S323" s="23">
        <v>45162</v>
      </c>
      <c r="T323" t="s">
        <v>662</v>
      </c>
      <c r="U323">
        <v>670</v>
      </c>
      <c r="X323">
        <v>6</v>
      </c>
      <c r="Y323" t="s">
        <v>91</v>
      </c>
      <c r="AC323" t="s">
        <v>92</v>
      </c>
      <c r="AD323" t="s">
        <v>785</v>
      </c>
      <c r="AE323">
        <v>24200</v>
      </c>
      <c r="AF323" t="s">
        <v>1790</v>
      </c>
      <c r="AJ323">
        <v>677920125</v>
      </c>
      <c r="AK323" t="s">
        <v>1792</v>
      </c>
      <c r="AL323">
        <v>0</v>
      </c>
      <c r="AM323">
        <v>0</v>
      </c>
      <c r="AO323" s="23">
        <v>45853</v>
      </c>
    </row>
    <row r="324" spans="1:41" x14ac:dyDescent="0.25">
      <c r="A324">
        <v>333389</v>
      </c>
      <c r="B324" t="s">
        <v>1793</v>
      </c>
      <c r="C324" t="s">
        <v>789</v>
      </c>
      <c r="D324">
        <v>244279</v>
      </c>
      <c r="E324" t="s">
        <v>85</v>
      </c>
      <c r="F324" t="s">
        <v>97</v>
      </c>
      <c r="H324" s="23">
        <v>15561</v>
      </c>
      <c r="I324" t="s">
        <v>674</v>
      </c>
      <c r="J324" t="s">
        <v>675</v>
      </c>
      <c r="K324" t="s">
        <v>87</v>
      </c>
      <c r="M324" t="s">
        <v>88</v>
      </c>
      <c r="N324">
        <v>10240014</v>
      </c>
      <c r="O324" t="s">
        <v>24</v>
      </c>
      <c r="P324" s="23">
        <v>45915</v>
      </c>
      <c r="Q324" t="s">
        <v>89</v>
      </c>
      <c r="R324" s="23">
        <v>37585</v>
      </c>
      <c r="S324" s="23">
        <v>44823</v>
      </c>
      <c r="T324" t="s">
        <v>662</v>
      </c>
      <c r="U324">
        <v>509</v>
      </c>
      <c r="X324">
        <v>5</v>
      </c>
      <c r="Y324" t="s">
        <v>91</v>
      </c>
      <c r="AC324" t="s">
        <v>92</v>
      </c>
      <c r="AD324" t="s">
        <v>1794</v>
      </c>
      <c r="AE324">
        <v>24220</v>
      </c>
      <c r="AF324" t="s">
        <v>1795</v>
      </c>
      <c r="AJ324">
        <v>687433338</v>
      </c>
      <c r="AK324" t="s">
        <v>1796</v>
      </c>
      <c r="AL324">
        <v>0</v>
      </c>
      <c r="AM324">
        <v>0</v>
      </c>
      <c r="AO324" s="23">
        <v>45915</v>
      </c>
    </row>
    <row r="325" spans="1:41" x14ac:dyDescent="0.25">
      <c r="A325">
        <v>1685697</v>
      </c>
      <c r="B325" t="s">
        <v>1798</v>
      </c>
      <c r="C325" t="s">
        <v>1799</v>
      </c>
      <c r="D325">
        <v>248412</v>
      </c>
      <c r="E325" t="s">
        <v>97</v>
      </c>
      <c r="F325" t="s">
        <v>97</v>
      </c>
      <c r="H325" s="23">
        <v>40963</v>
      </c>
      <c r="I325" t="s">
        <v>99</v>
      </c>
      <c r="J325">
        <v>-14</v>
      </c>
      <c r="K325" t="s">
        <v>114</v>
      </c>
      <c r="M325" t="s">
        <v>88</v>
      </c>
      <c r="N325">
        <v>10240020</v>
      </c>
      <c r="O325" t="s">
        <v>27</v>
      </c>
      <c r="P325" s="23">
        <v>45906</v>
      </c>
      <c r="Q325" t="s">
        <v>89</v>
      </c>
      <c r="R325" s="23">
        <v>45750</v>
      </c>
      <c r="T325" t="s">
        <v>90</v>
      </c>
      <c r="U325">
        <v>500</v>
      </c>
      <c r="X325">
        <v>5</v>
      </c>
      <c r="Y325" t="s">
        <v>91</v>
      </c>
      <c r="AC325" t="s">
        <v>92</v>
      </c>
      <c r="AD325" t="s">
        <v>494</v>
      </c>
      <c r="AE325">
        <v>24430</v>
      </c>
      <c r="AF325" t="s">
        <v>1800</v>
      </c>
      <c r="AJ325">
        <v>650764814</v>
      </c>
      <c r="AK325" t="s">
        <v>1801</v>
      </c>
      <c r="AL325">
        <v>1</v>
      </c>
      <c r="AM325">
        <v>0</v>
      </c>
      <c r="AO325" s="23">
        <v>45906</v>
      </c>
    </row>
    <row r="326" spans="1:41" x14ac:dyDescent="0.25">
      <c r="A326">
        <v>1526782</v>
      </c>
      <c r="B326" t="s">
        <v>1803</v>
      </c>
      <c r="C326" t="s">
        <v>821</v>
      </c>
      <c r="D326">
        <v>247961</v>
      </c>
      <c r="E326" t="s">
        <v>97</v>
      </c>
      <c r="F326" t="s">
        <v>97</v>
      </c>
      <c r="H326" s="23">
        <v>13105</v>
      </c>
      <c r="I326" t="s">
        <v>678</v>
      </c>
      <c r="J326" t="s">
        <v>679</v>
      </c>
      <c r="K326" t="s">
        <v>87</v>
      </c>
      <c r="M326" t="s">
        <v>88</v>
      </c>
      <c r="N326">
        <v>10240020</v>
      </c>
      <c r="O326" t="s">
        <v>27</v>
      </c>
      <c r="P326" s="23">
        <v>45914</v>
      </c>
      <c r="Q326" t="s">
        <v>89</v>
      </c>
      <c r="R326" s="23">
        <v>45199</v>
      </c>
      <c r="S326" s="23">
        <v>45904</v>
      </c>
      <c r="T326" t="s">
        <v>100</v>
      </c>
      <c r="U326">
        <v>500</v>
      </c>
      <c r="X326">
        <v>5</v>
      </c>
      <c r="Y326" t="s">
        <v>91</v>
      </c>
      <c r="AC326" t="s">
        <v>92</v>
      </c>
      <c r="AD326" t="s">
        <v>167</v>
      </c>
      <c r="AE326">
        <v>24660</v>
      </c>
      <c r="AF326" t="s">
        <v>1804</v>
      </c>
      <c r="AI326">
        <v>553095661</v>
      </c>
      <c r="AJ326">
        <v>621562904</v>
      </c>
      <c r="AK326" t="s">
        <v>1805</v>
      </c>
      <c r="AL326">
        <v>1</v>
      </c>
      <c r="AM326">
        <v>0</v>
      </c>
      <c r="AO326" s="23">
        <v>45914</v>
      </c>
    </row>
    <row r="327" spans="1:41" x14ac:dyDescent="0.25">
      <c r="A327">
        <v>708029</v>
      </c>
      <c r="B327" t="s">
        <v>1806</v>
      </c>
      <c r="C327" t="s">
        <v>505</v>
      </c>
      <c r="D327">
        <v>245441</v>
      </c>
      <c r="E327" t="s">
        <v>85</v>
      </c>
      <c r="F327" t="s">
        <v>85</v>
      </c>
      <c r="H327" s="23">
        <v>35165</v>
      </c>
      <c r="I327" t="s">
        <v>39</v>
      </c>
      <c r="J327">
        <v>-40</v>
      </c>
      <c r="K327" t="s">
        <v>87</v>
      </c>
      <c r="M327" t="s">
        <v>88</v>
      </c>
      <c r="N327">
        <v>10240020</v>
      </c>
      <c r="O327" t="s">
        <v>27</v>
      </c>
      <c r="P327" s="23">
        <v>45917</v>
      </c>
      <c r="Q327" t="s">
        <v>89</v>
      </c>
      <c r="R327" s="23">
        <v>40071</v>
      </c>
      <c r="S327" s="23">
        <v>44810</v>
      </c>
      <c r="T327" t="s">
        <v>662</v>
      </c>
      <c r="U327">
        <v>922</v>
      </c>
      <c r="X327">
        <v>9</v>
      </c>
      <c r="Y327" t="s">
        <v>91</v>
      </c>
      <c r="AC327" t="s">
        <v>92</v>
      </c>
      <c r="AD327" t="s">
        <v>167</v>
      </c>
      <c r="AE327">
        <v>24660</v>
      </c>
      <c r="AF327" t="s">
        <v>1583</v>
      </c>
      <c r="AG327" t="s">
        <v>1807</v>
      </c>
      <c r="AJ327">
        <v>674697666</v>
      </c>
      <c r="AK327" t="s">
        <v>1808</v>
      </c>
      <c r="AL327">
        <v>1</v>
      </c>
      <c r="AM327">
        <v>1</v>
      </c>
      <c r="AO327" s="23">
        <v>45917</v>
      </c>
    </row>
    <row r="328" spans="1:41" x14ac:dyDescent="0.25">
      <c r="A328">
        <v>1431837</v>
      </c>
      <c r="B328" t="s">
        <v>452</v>
      </c>
      <c r="C328" t="s">
        <v>453</v>
      </c>
      <c r="D328">
        <v>247650</v>
      </c>
      <c r="E328" t="s">
        <v>85</v>
      </c>
      <c r="F328" t="s">
        <v>97</v>
      </c>
      <c r="H328" s="23">
        <v>39888</v>
      </c>
      <c r="I328" t="s">
        <v>227</v>
      </c>
      <c r="J328">
        <v>-17</v>
      </c>
      <c r="K328" t="s">
        <v>87</v>
      </c>
      <c r="M328" t="s">
        <v>88</v>
      </c>
      <c r="N328">
        <v>10240014</v>
      </c>
      <c r="O328" t="s">
        <v>24</v>
      </c>
      <c r="P328" s="23">
        <v>45920</v>
      </c>
      <c r="Q328" t="s">
        <v>89</v>
      </c>
      <c r="R328" s="23">
        <v>44826</v>
      </c>
      <c r="T328" t="s">
        <v>90</v>
      </c>
      <c r="U328">
        <v>500</v>
      </c>
      <c r="X328">
        <v>5</v>
      </c>
      <c r="Y328" t="s">
        <v>91</v>
      </c>
      <c r="AC328" t="s">
        <v>92</v>
      </c>
      <c r="AD328" t="s">
        <v>454</v>
      </c>
      <c r="AE328">
        <v>24200</v>
      </c>
      <c r="AF328" t="s">
        <v>455</v>
      </c>
      <c r="AK328" t="s">
        <v>456</v>
      </c>
      <c r="AL328">
        <v>0</v>
      </c>
      <c r="AM328">
        <v>0</v>
      </c>
      <c r="AO328" s="23">
        <v>45920</v>
      </c>
    </row>
    <row r="329" spans="1:41" x14ac:dyDescent="0.25">
      <c r="A329">
        <v>1566646</v>
      </c>
      <c r="B329" t="s">
        <v>1809</v>
      </c>
      <c r="C329" t="s">
        <v>700</v>
      </c>
      <c r="D329">
        <v>248089</v>
      </c>
      <c r="E329" t="s">
        <v>97</v>
      </c>
      <c r="F329" t="s">
        <v>97</v>
      </c>
      <c r="H329" s="23">
        <v>28318</v>
      </c>
      <c r="I329" t="s">
        <v>660</v>
      </c>
      <c r="J329" t="s">
        <v>661</v>
      </c>
      <c r="K329" t="s">
        <v>87</v>
      </c>
      <c r="M329" t="s">
        <v>88</v>
      </c>
      <c r="N329">
        <v>10240001</v>
      </c>
      <c r="O329" t="s">
        <v>18</v>
      </c>
      <c r="P329" s="23">
        <v>45917</v>
      </c>
      <c r="Q329" t="s">
        <v>89</v>
      </c>
      <c r="R329" s="23">
        <v>45351</v>
      </c>
      <c r="S329" s="23">
        <v>45348</v>
      </c>
      <c r="T329" t="s">
        <v>662</v>
      </c>
      <c r="U329">
        <v>500</v>
      </c>
      <c r="X329">
        <v>5</v>
      </c>
      <c r="Y329" t="s">
        <v>91</v>
      </c>
      <c r="AC329" t="s">
        <v>92</v>
      </c>
      <c r="AD329" t="s">
        <v>639</v>
      </c>
      <c r="AE329">
        <v>24140</v>
      </c>
      <c r="AF329" t="s">
        <v>1810</v>
      </c>
      <c r="AJ329">
        <v>683481069</v>
      </c>
      <c r="AK329" t="s">
        <v>1811</v>
      </c>
      <c r="AL329">
        <v>1</v>
      </c>
      <c r="AM329">
        <v>0</v>
      </c>
      <c r="AO329" s="23">
        <v>45917</v>
      </c>
    </row>
    <row r="330" spans="1:41" x14ac:dyDescent="0.25">
      <c r="A330">
        <v>1665835</v>
      </c>
      <c r="B330" t="s">
        <v>1812</v>
      </c>
      <c r="C330" t="s">
        <v>949</v>
      </c>
      <c r="D330">
        <v>248365</v>
      </c>
      <c r="E330" t="s">
        <v>97</v>
      </c>
      <c r="F330" t="s">
        <v>97</v>
      </c>
      <c r="H330" s="23">
        <v>41906</v>
      </c>
      <c r="I330" t="s">
        <v>86</v>
      </c>
      <c r="J330">
        <v>-12</v>
      </c>
      <c r="K330" t="s">
        <v>87</v>
      </c>
      <c r="M330" t="s">
        <v>88</v>
      </c>
      <c r="N330">
        <v>10240020</v>
      </c>
      <c r="O330" t="s">
        <v>27</v>
      </c>
      <c r="P330" s="23">
        <v>45914</v>
      </c>
      <c r="Q330" t="s">
        <v>89</v>
      </c>
      <c r="R330" s="23">
        <v>45631</v>
      </c>
      <c r="T330" t="s">
        <v>90</v>
      </c>
      <c r="U330">
        <v>500</v>
      </c>
      <c r="X330">
        <v>5</v>
      </c>
      <c r="Y330" t="s">
        <v>91</v>
      </c>
      <c r="AC330" t="s">
        <v>92</v>
      </c>
      <c r="AD330" t="s">
        <v>418</v>
      </c>
      <c r="AE330">
        <v>24750</v>
      </c>
      <c r="AF330" t="s">
        <v>1813</v>
      </c>
      <c r="AI330">
        <v>630770595</v>
      </c>
      <c r="AJ330">
        <v>647954157</v>
      </c>
      <c r="AK330" t="s">
        <v>1814</v>
      </c>
      <c r="AL330">
        <v>1</v>
      </c>
      <c r="AM330">
        <v>0</v>
      </c>
      <c r="AO330" s="23">
        <v>45914</v>
      </c>
    </row>
    <row r="331" spans="1:41" x14ac:dyDescent="0.25">
      <c r="A331">
        <v>159017</v>
      </c>
      <c r="B331" t="s">
        <v>1815</v>
      </c>
      <c r="C331" t="s">
        <v>715</v>
      </c>
      <c r="D331">
        <v>24820</v>
      </c>
      <c r="E331" t="s">
        <v>85</v>
      </c>
      <c r="F331" t="s">
        <v>85</v>
      </c>
      <c r="H331" s="23">
        <v>26853</v>
      </c>
      <c r="I331" t="s">
        <v>672</v>
      </c>
      <c r="J331" t="s">
        <v>673</v>
      </c>
      <c r="K331" t="s">
        <v>87</v>
      </c>
      <c r="M331" t="s">
        <v>88</v>
      </c>
      <c r="N331">
        <v>10240018</v>
      </c>
      <c r="O331" t="s">
        <v>26</v>
      </c>
      <c r="P331" s="23">
        <v>45907</v>
      </c>
      <c r="Q331" t="s">
        <v>89</v>
      </c>
      <c r="R331" s="23">
        <v>37432</v>
      </c>
      <c r="S331" s="23">
        <v>45194</v>
      </c>
      <c r="T331" t="s">
        <v>662</v>
      </c>
      <c r="U331">
        <v>1252</v>
      </c>
      <c r="X331">
        <v>12</v>
      </c>
      <c r="Y331" t="s">
        <v>91</v>
      </c>
      <c r="AC331" t="s">
        <v>92</v>
      </c>
      <c r="AD331" t="s">
        <v>1185</v>
      </c>
      <c r="AE331">
        <v>24590</v>
      </c>
      <c r="AF331" t="s">
        <v>1817</v>
      </c>
      <c r="AI331">
        <v>553595197</v>
      </c>
      <c r="AK331" t="s">
        <v>1816</v>
      </c>
      <c r="AL331">
        <v>0</v>
      </c>
      <c r="AM331">
        <v>0</v>
      </c>
    </row>
    <row r="332" spans="1:41" x14ac:dyDescent="0.25">
      <c r="A332">
        <v>1313694</v>
      </c>
      <c r="B332" t="s">
        <v>457</v>
      </c>
      <c r="C332" t="s">
        <v>121</v>
      </c>
      <c r="D332">
        <v>247406</v>
      </c>
      <c r="E332" t="s">
        <v>85</v>
      </c>
      <c r="F332" t="s">
        <v>85</v>
      </c>
      <c r="H332" s="23">
        <v>40269</v>
      </c>
      <c r="I332" t="s">
        <v>105</v>
      </c>
      <c r="J332">
        <v>-16</v>
      </c>
      <c r="K332" t="s">
        <v>87</v>
      </c>
      <c r="M332" t="s">
        <v>88</v>
      </c>
      <c r="N332">
        <v>10240007</v>
      </c>
      <c r="O332" t="s">
        <v>22</v>
      </c>
      <c r="P332" s="23">
        <v>45910</v>
      </c>
      <c r="Q332" t="s">
        <v>89</v>
      </c>
      <c r="R332" s="23">
        <v>44002</v>
      </c>
      <c r="T332" t="s">
        <v>90</v>
      </c>
      <c r="U332">
        <v>574</v>
      </c>
      <c r="X332">
        <v>5</v>
      </c>
      <c r="Y332" t="s">
        <v>91</v>
      </c>
      <c r="AB332" s="23">
        <v>45127</v>
      </c>
      <c r="AC332" t="s">
        <v>92</v>
      </c>
      <c r="AD332" t="s">
        <v>458</v>
      </c>
      <c r="AE332">
        <v>19600</v>
      </c>
      <c r="AF332" t="s">
        <v>459</v>
      </c>
      <c r="AI332">
        <v>670178457</v>
      </c>
      <c r="AJ332">
        <v>674335491</v>
      </c>
      <c r="AK332" t="s">
        <v>460</v>
      </c>
      <c r="AL332">
        <v>0</v>
      </c>
      <c r="AM332">
        <v>0</v>
      </c>
      <c r="AO332" s="23">
        <v>45910</v>
      </c>
    </row>
    <row r="333" spans="1:41" x14ac:dyDescent="0.25">
      <c r="A333">
        <v>1313695</v>
      </c>
      <c r="B333" t="s">
        <v>457</v>
      </c>
      <c r="C333" t="s">
        <v>156</v>
      </c>
      <c r="D333">
        <v>247407</v>
      </c>
      <c r="E333" t="s">
        <v>85</v>
      </c>
      <c r="F333" t="s">
        <v>85</v>
      </c>
      <c r="H333" s="23">
        <v>40269</v>
      </c>
      <c r="I333" t="s">
        <v>105</v>
      </c>
      <c r="J333">
        <v>-16</v>
      </c>
      <c r="K333" t="s">
        <v>87</v>
      </c>
      <c r="M333" t="s">
        <v>88</v>
      </c>
      <c r="N333">
        <v>10240007</v>
      </c>
      <c r="O333" t="s">
        <v>22</v>
      </c>
      <c r="P333" s="23">
        <v>45910</v>
      </c>
      <c r="Q333" t="s">
        <v>89</v>
      </c>
      <c r="R333" s="23">
        <v>44002</v>
      </c>
      <c r="T333" t="s">
        <v>90</v>
      </c>
      <c r="U333">
        <v>591</v>
      </c>
      <c r="X333">
        <v>5</v>
      </c>
      <c r="Y333" t="s">
        <v>91</v>
      </c>
      <c r="AB333" s="23">
        <v>45127</v>
      </c>
      <c r="AC333" t="s">
        <v>92</v>
      </c>
      <c r="AD333" t="s">
        <v>458</v>
      </c>
      <c r="AE333">
        <v>19600</v>
      </c>
      <c r="AF333" t="s">
        <v>461</v>
      </c>
      <c r="AI333">
        <v>625721667</v>
      </c>
      <c r="AJ333">
        <v>787826469</v>
      </c>
      <c r="AK333" t="s">
        <v>460</v>
      </c>
      <c r="AL333">
        <v>0</v>
      </c>
      <c r="AM333">
        <v>0</v>
      </c>
      <c r="AO333" s="23">
        <v>45910</v>
      </c>
    </row>
    <row r="334" spans="1:41" x14ac:dyDescent="0.25">
      <c r="A334">
        <v>159353</v>
      </c>
      <c r="B334" t="s">
        <v>1818</v>
      </c>
      <c r="C334" t="s">
        <v>911</v>
      </c>
      <c r="D334">
        <v>2458</v>
      </c>
      <c r="E334" t="s">
        <v>85</v>
      </c>
      <c r="F334" t="s">
        <v>85</v>
      </c>
      <c r="H334" s="23">
        <v>22366</v>
      </c>
      <c r="I334" t="s">
        <v>663</v>
      </c>
      <c r="J334" t="s">
        <v>664</v>
      </c>
      <c r="K334" t="s">
        <v>87</v>
      </c>
      <c r="M334" t="s">
        <v>88</v>
      </c>
      <c r="N334">
        <v>10240002</v>
      </c>
      <c r="O334" t="s">
        <v>19</v>
      </c>
      <c r="P334" s="23">
        <v>45907</v>
      </c>
      <c r="Q334" t="s">
        <v>89</v>
      </c>
      <c r="R334" s="23">
        <v>37432</v>
      </c>
      <c r="S334" s="23">
        <v>45885</v>
      </c>
      <c r="T334" t="s">
        <v>100</v>
      </c>
      <c r="U334">
        <v>1175</v>
      </c>
      <c r="X334">
        <v>11</v>
      </c>
      <c r="Y334" t="s">
        <v>91</v>
      </c>
      <c r="AC334" t="s">
        <v>92</v>
      </c>
      <c r="AD334" t="s">
        <v>294</v>
      </c>
      <c r="AE334">
        <v>24100</v>
      </c>
      <c r="AF334" t="s">
        <v>1819</v>
      </c>
      <c r="AK334" t="s">
        <v>1820</v>
      </c>
      <c r="AL334">
        <v>0</v>
      </c>
      <c r="AM334">
        <v>0</v>
      </c>
      <c r="AO334" s="23">
        <v>45907</v>
      </c>
    </row>
    <row r="335" spans="1:41" x14ac:dyDescent="0.25">
      <c r="A335">
        <v>948572</v>
      </c>
      <c r="B335" t="s">
        <v>1821</v>
      </c>
      <c r="C335" t="s">
        <v>891</v>
      </c>
      <c r="D335">
        <v>246097</v>
      </c>
      <c r="E335" t="s">
        <v>671</v>
      </c>
      <c r="F335" t="s">
        <v>671</v>
      </c>
      <c r="H335" s="23">
        <v>24962</v>
      </c>
      <c r="I335" t="s">
        <v>658</v>
      </c>
      <c r="J335" t="s">
        <v>659</v>
      </c>
      <c r="K335" t="s">
        <v>87</v>
      </c>
      <c r="M335" t="s">
        <v>88</v>
      </c>
      <c r="N335">
        <v>10240030</v>
      </c>
      <c r="O335" t="s">
        <v>30</v>
      </c>
      <c r="P335" s="23">
        <v>45848</v>
      </c>
      <c r="Q335" t="s">
        <v>89</v>
      </c>
      <c r="R335" s="23">
        <v>41527</v>
      </c>
      <c r="S335" s="23">
        <v>44466</v>
      </c>
      <c r="T335" t="s">
        <v>662</v>
      </c>
      <c r="U335">
        <v>1012</v>
      </c>
      <c r="X335">
        <v>10</v>
      </c>
      <c r="Y335" t="s">
        <v>91</v>
      </c>
      <c r="AC335" t="s">
        <v>92</v>
      </c>
      <c r="AD335" t="s">
        <v>1822</v>
      </c>
      <c r="AE335">
        <v>24210</v>
      </c>
      <c r="AF335" t="s">
        <v>1823</v>
      </c>
      <c r="AH335" t="s">
        <v>1824</v>
      </c>
      <c r="AJ335">
        <v>647680450</v>
      </c>
      <c r="AK335" t="s">
        <v>1825</v>
      </c>
      <c r="AL335">
        <v>1</v>
      </c>
      <c r="AM335">
        <v>1</v>
      </c>
      <c r="AO335" s="23">
        <v>45848</v>
      </c>
    </row>
    <row r="336" spans="1:41" x14ac:dyDescent="0.25">
      <c r="A336">
        <v>1079285</v>
      </c>
      <c r="B336" t="s">
        <v>1826</v>
      </c>
      <c r="C336" t="s">
        <v>1428</v>
      </c>
      <c r="D336">
        <v>246531</v>
      </c>
      <c r="E336" t="s">
        <v>85</v>
      </c>
      <c r="F336" t="s">
        <v>85</v>
      </c>
      <c r="H336" s="23">
        <v>37558</v>
      </c>
      <c r="I336" t="s">
        <v>39</v>
      </c>
      <c r="J336">
        <v>-40</v>
      </c>
      <c r="K336" t="s">
        <v>114</v>
      </c>
      <c r="M336" t="s">
        <v>88</v>
      </c>
      <c r="N336">
        <v>10240005</v>
      </c>
      <c r="O336" t="s">
        <v>14</v>
      </c>
      <c r="P336" s="23">
        <v>45902</v>
      </c>
      <c r="Q336" t="s">
        <v>89</v>
      </c>
      <c r="R336" s="23">
        <v>42284</v>
      </c>
      <c r="S336" s="23">
        <v>45184</v>
      </c>
      <c r="T336" t="s">
        <v>662</v>
      </c>
      <c r="U336">
        <v>707</v>
      </c>
      <c r="X336">
        <v>7</v>
      </c>
      <c r="Y336" t="s">
        <v>91</v>
      </c>
      <c r="AC336" t="s">
        <v>92</v>
      </c>
      <c r="AD336" t="s">
        <v>786</v>
      </c>
      <c r="AE336">
        <v>24330</v>
      </c>
      <c r="AF336" t="s">
        <v>1827</v>
      </c>
      <c r="AI336" t="s">
        <v>1828</v>
      </c>
      <c r="AK336" t="s">
        <v>1829</v>
      </c>
      <c r="AL336">
        <v>0</v>
      </c>
      <c r="AM336">
        <v>0</v>
      </c>
      <c r="AO336" s="23">
        <v>45902</v>
      </c>
    </row>
    <row r="337" spans="1:41" x14ac:dyDescent="0.25">
      <c r="A337">
        <v>1100502</v>
      </c>
      <c r="B337" t="s">
        <v>1826</v>
      </c>
      <c r="C337" t="s">
        <v>789</v>
      </c>
      <c r="D337">
        <v>246675</v>
      </c>
      <c r="E337" t="s">
        <v>671</v>
      </c>
      <c r="F337" t="s">
        <v>671</v>
      </c>
      <c r="H337" s="23">
        <v>26515</v>
      </c>
      <c r="I337" t="s">
        <v>672</v>
      </c>
      <c r="J337" t="s">
        <v>673</v>
      </c>
      <c r="K337" t="s">
        <v>87</v>
      </c>
      <c r="M337" t="s">
        <v>88</v>
      </c>
      <c r="N337">
        <v>10240005</v>
      </c>
      <c r="O337" t="s">
        <v>14</v>
      </c>
      <c r="P337" s="23">
        <v>45849</v>
      </c>
      <c r="Q337" t="s">
        <v>89</v>
      </c>
      <c r="R337" s="23">
        <v>42412</v>
      </c>
      <c r="S337" s="23">
        <v>44824</v>
      </c>
      <c r="T337" t="s">
        <v>662</v>
      </c>
      <c r="U337">
        <v>655</v>
      </c>
      <c r="X337">
        <v>6</v>
      </c>
      <c r="Y337" t="s">
        <v>91</v>
      </c>
      <c r="AC337" t="s">
        <v>92</v>
      </c>
      <c r="AD337" t="s">
        <v>1830</v>
      </c>
      <c r="AE337">
        <v>24330</v>
      </c>
      <c r="AF337" t="s">
        <v>1831</v>
      </c>
      <c r="AH337" t="s">
        <v>1832</v>
      </c>
      <c r="AJ337" t="s">
        <v>1833</v>
      </c>
      <c r="AK337" t="s">
        <v>1834</v>
      </c>
      <c r="AL337">
        <v>0</v>
      </c>
      <c r="AM337">
        <v>0</v>
      </c>
      <c r="AO337" s="23">
        <v>45849</v>
      </c>
    </row>
    <row r="338" spans="1:41" x14ac:dyDescent="0.25">
      <c r="A338">
        <v>162952</v>
      </c>
      <c r="B338" t="s">
        <v>1836</v>
      </c>
      <c r="C338" t="s">
        <v>284</v>
      </c>
      <c r="D338">
        <v>244020</v>
      </c>
      <c r="E338" t="s">
        <v>85</v>
      </c>
      <c r="F338" t="s">
        <v>85</v>
      </c>
      <c r="H338" s="23">
        <v>32509</v>
      </c>
      <c r="I338" t="s">
        <v>39</v>
      </c>
      <c r="J338">
        <v>-40</v>
      </c>
      <c r="K338" t="s">
        <v>87</v>
      </c>
      <c r="M338" t="s">
        <v>88</v>
      </c>
      <c r="N338">
        <v>10240014</v>
      </c>
      <c r="O338" t="s">
        <v>24</v>
      </c>
      <c r="P338" s="23">
        <v>45915</v>
      </c>
      <c r="Q338" t="s">
        <v>89</v>
      </c>
      <c r="R338" s="23">
        <v>37432</v>
      </c>
      <c r="S338" s="23">
        <v>45247</v>
      </c>
      <c r="T338" t="s">
        <v>662</v>
      </c>
      <c r="U338">
        <v>513</v>
      </c>
      <c r="X338">
        <v>5</v>
      </c>
      <c r="Y338" t="s">
        <v>91</v>
      </c>
      <c r="AC338" t="s">
        <v>92</v>
      </c>
      <c r="AD338" t="s">
        <v>720</v>
      </c>
      <c r="AE338">
        <v>24200</v>
      </c>
      <c r="AF338" t="s">
        <v>1837</v>
      </c>
      <c r="AJ338">
        <v>689081598</v>
      </c>
      <c r="AK338" t="s">
        <v>1838</v>
      </c>
      <c r="AL338">
        <v>1</v>
      </c>
      <c r="AM338">
        <v>0</v>
      </c>
      <c r="AO338" s="23">
        <v>45915</v>
      </c>
    </row>
    <row r="339" spans="1:41" x14ac:dyDescent="0.25">
      <c r="A339">
        <v>919458</v>
      </c>
      <c r="B339" t="s">
        <v>1839</v>
      </c>
      <c r="C339" t="s">
        <v>336</v>
      </c>
      <c r="D339">
        <v>3338628</v>
      </c>
      <c r="E339" t="s">
        <v>85</v>
      </c>
      <c r="F339" t="s">
        <v>85</v>
      </c>
      <c r="H339" s="23">
        <v>19654</v>
      </c>
      <c r="I339" t="s">
        <v>676</v>
      </c>
      <c r="J339" t="s">
        <v>677</v>
      </c>
      <c r="K339" t="s">
        <v>87</v>
      </c>
      <c r="M339" t="s">
        <v>88</v>
      </c>
      <c r="N339">
        <v>10240001</v>
      </c>
      <c r="O339" t="s">
        <v>18</v>
      </c>
      <c r="P339" s="23">
        <v>45909</v>
      </c>
      <c r="Q339" t="s">
        <v>89</v>
      </c>
      <c r="R339" s="23">
        <v>41212</v>
      </c>
      <c r="S339" s="23">
        <v>45901</v>
      </c>
      <c r="T339" t="s">
        <v>100</v>
      </c>
      <c r="U339">
        <v>870</v>
      </c>
      <c r="X339">
        <v>8</v>
      </c>
      <c r="Y339" t="s">
        <v>91</v>
      </c>
      <c r="AB339" s="23">
        <v>43746</v>
      </c>
      <c r="AC339" t="s">
        <v>92</v>
      </c>
      <c r="AD339" t="s">
        <v>222</v>
      </c>
      <c r="AE339">
        <v>24130</v>
      </c>
      <c r="AF339" t="s">
        <v>1840</v>
      </c>
      <c r="AJ339">
        <v>630206886</v>
      </c>
      <c r="AK339" t="s">
        <v>1841</v>
      </c>
      <c r="AL339">
        <v>0</v>
      </c>
      <c r="AM339">
        <v>0</v>
      </c>
      <c r="AO339" s="23">
        <v>45909</v>
      </c>
    </row>
    <row r="340" spans="1:41" x14ac:dyDescent="0.25">
      <c r="A340">
        <v>1720372</v>
      </c>
      <c r="B340" t="s">
        <v>1842</v>
      </c>
      <c r="C340" t="s">
        <v>572</v>
      </c>
      <c r="D340">
        <v>248475</v>
      </c>
      <c r="E340" t="s">
        <v>97</v>
      </c>
      <c r="H340" s="23">
        <v>38925</v>
      </c>
      <c r="I340" t="s">
        <v>39</v>
      </c>
      <c r="J340">
        <v>-40</v>
      </c>
      <c r="K340" t="s">
        <v>87</v>
      </c>
      <c r="M340" t="s">
        <v>88</v>
      </c>
      <c r="N340">
        <v>10240036</v>
      </c>
      <c r="O340" t="s">
        <v>32</v>
      </c>
      <c r="P340" s="23">
        <v>45919</v>
      </c>
      <c r="Q340" t="s">
        <v>89</v>
      </c>
      <c r="R340" s="23">
        <v>45919</v>
      </c>
      <c r="S340" s="23">
        <v>45906</v>
      </c>
      <c r="T340" t="s">
        <v>100</v>
      </c>
      <c r="U340">
        <v>500</v>
      </c>
      <c r="X340">
        <v>5</v>
      </c>
      <c r="Y340" t="s">
        <v>91</v>
      </c>
      <c r="AC340" t="s">
        <v>92</v>
      </c>
      <c r="AD340" t="s">
        <v>163</v>
      </c>
      <c r="AE340">
        <v>24600</v>
      </c>
      <c r="AF340" t="s">
        <v>1843</v>
      </c>
      <c r="AJ340">
        <v>608828620</v>
      </c>
      <c r="AK340" t="s">
        <v>1844</v>
      </c>
      <c r="AL340">
        <v>0</v>
      </c>
      <c r="AM340">
        <v>0</v>
      </c>
      <c r="AO340" s="23">
        <v>45919</v>
      </c>
    </row>
    <row r="341" spans="1:41" x14ac:dyDescent="0.25">
      <c r="A341">
        <v>164127</v>
      </c>
      <c r="B341" t="s">
        <v>1845</v>
      </c>
      <c r="C341" t="s">
        <v>1142</v>
      </c>
      <c r="D341">
        <v>6211368</v>
      </c>
      <c r="E341" t="s">
        <v>85</v>
      </c>
      <c r="F341" t="s">
        <v>85</v>
      </c>
      <c r="H341" s="23">
        <v>28348</v>
      </c>
      <c r="I341" t="s">
        <v>660</v>
      </c>
      <c r="J341" t="s">
        <v>661</v>
      </c>
      <c r="K341" t="s">
        <v>87</v>
      </c>
      <c r="M341" t="s">
        <v>88</v>
      </c>
      <c r="N341">
        <v>10240006</v>
      </c>
      <c r="O341" t="s">
        <v>21</v>
      </c>
      <c r="P341" s="23">
        <v>45909</v>
      </c>
      <c r="Q341" t="s">
        <v>89</v>
      </c>
      <c r="R341" s="23">
        <v>37432</v>
      </c>
      <c r="S341" s="23">
        <v>45240</v>
      </c>
      <c r="T341" t="s">
        <v>662</v>
      </c>
      <c r="U341">
        <v>758</v>
      </c>
      <c r="X341">
        <v>7</v>
      </c>
      <c r="Y341" t="s">
        <v>91</v>
      </c>
      <c r="AC341" t="s">
        <v>92</v>
      </c>
      <c r="AD341" t="s">
        <v>153</v>
      </c>
      <c r="AE341">
        <v>24750</v>
      </c>
      <c r="AF341" t="s">
        <v>1846</v>
      </c>
      <c r="AJ341">
        <v>610368681</v>
      </c>
      <c r="AK341" t="s">
        <v>1847</v>
      </c>
      <c r="AL341">
        <v>0</v>
      </c>
      <c r="AM341">
        <v>0</v>
      </c>
      <c r="AO341" s="23">
        <v>45909</v>
      </c>
    </row>
    <row r="342" spans="1:41" x14ac:dyDescent="0.25">
      <c r="A342">
        <v>1057259</v>
      </c>
      <c r="B342" t="s">
        <v>1848</v>
      </c>
      <c r="C342" t="s">
        <v>902</v>
      </c>
      <c r="D342">
        <v>246479</v>
      </c>
      <c r="E342" t="s">
        <v>671</v>
      </c>
      <c r="F342" t="s">
        <v>671</v>
      </c>
      <c r="H342" s="23">
        <v>30755</v>
      </c>
      <c r="I342" t="s">
        <v>669</v>
      </c>
      <c r="J342" t="s">
        <v>670</v>
      </c>
      <c r="K342" t="s">
        <v>87</v>
      </c>
      <c r="M342" t="s">
        <v>88</v>
      </c>
      <c r="N342">
        <v>10240036</v>
      </c>
      <c r="O342" t="s">
        <v>32</v>
      </c>
      <c r="P342" s="23">
        <v>45854</v>
      </c>
      <c r="Q342" t="s">
        <v>89</v>
      </c>
      <c r="R342" s="23">
        <v>42195</v>
      </c>
      <c r="T342" t="s">
        <v>495</v>
      </c>
      <c r="U342">
        <v>500</v>
      </c>
      <c r="X342">
        <v>5</v>
      </c>
      <c r="Y342" t="s">
        <v>91</v>
      </c>
      <c r="AC342" t="s">
        <v>92</v>
      </c>
      <c r="AD342" t="s">
        <v>548</v>
      </c>
      <c r="AE342">
        <v>24660</v>
      </c>
      <c r="AF342" t="s">
        <v>1849</v>
      </c>
      <c r="AG342" t="s">
        <v>1850</v>
      </c>
      <c r="AJ342">
        <v>659157274</v>
      </c>
      <c r="AK342" t="s">
        <v>1851</v>
      </c>
      <c r="AL342">
        <v>0</v>
      </c>
      <c r="AM342">
        <v>0</v>
      </c>
      <c r="AO342" s="23">
        <v>45854</v>
      </c>
    </row>
    <row r="343" spans="1:41" x14ac:dyDescent="0.25">
      <c r="A343">
        <v>1727610</v>
      </c>
      <c r="B343" t="s">
        <v>1852</v>
      </c>
      <c r="C343" t="s">
        <v>820</v>
      </c>
      <c r="D343">
        <v>248517</v>
      </c>
      <c r="E343" t="s">
        <v>97</v>
      </c>
      <c r="H343" s="23">
        <v>21907</v>
      </c>
      <c r="I343" t="s">
        <v>667</v>
      </c>
      <c r="J343" t="s">
        <v>668</v>
      </c>
      <c r="K343" t="s">
        <v>87</v>
      </c>
      <c r="M343" t="s">
        <v>88</v>
      </c>
      <c r="N343">
        <v>10240014</v>
      </c>
      <c r="O343" t="s">
        <v>24</v>
      </c>
      <c r="P343" s="23">
        <v>45926</v>
      </c>
      <c r="Q343" t="s">
        <v>89</v>
      </c>
      <c r="R343" s="23">
        <v>45926</v>
      </c>
      <c r="S343" s="23">
        <v>45910</v>
      </c>
      <c r="T343" t="s">
        <v>100</v>
      </c>
      <c r="U343">
        <v>500</v>
      </c>
      <c r="X343">
        <v>5</v>
      </c>
      <c r="Y343" t="s">
        <v>91</v>
      </c>
      <c r="AC343" t="s">
        <v>92</v>
      </c>
      <c r="AD343" t="s">
        <v>1853</v>
      </c>
      <c r="AE343">
        <v>24620</v>
      </c>
      <c r="AF343" t="s">
        <v>1854</v>
      </c>
      <c r="AJ343">
        <v>638771293</v>
      </c>
      <c r="AK343" t="s">
        <v>1855</v>
      </c>
      <c r="AL343">
        <v>0</v>
      </c>
      <c r="AM343">
        <v>0</v>
      </c>
      <c r="AO343" s="23">
        <v>45926</v>
      </c>
    </row>
    <row r="344" spans="1:41" x14ac:dyDescent="0.25">
      <c r="A344">
        <v>1218233</v>
      </c>
      <c r="B344" t="s">
        <v>462</v>
      </c>
      <c r="C344" t="s">
        <v>463</v>
      </c>
      <c r="D344">
        <v>247095</v>
      </c>
      <c r="E344" t="s">
        <v>85</v>
      </c>
      <c r="F344" t="s">
        <v>85</v>
      </c>
      <c r="H344" s="23">
        <v>39723</v>
      </c>
      <c r="I344" t="s">
        <v>152</v>
      </c>
      <c r="J344">
        <v>-18</v>
      </c>
      <c r="K344" t="s">
        <v>114</v>
      </c>
      <c r="M344" t="s">
        <v>88</v>
      </c>
      <c r="N344">
        <v>10240005</v>
      </c>
      <c r="O344" t="s">
        <v>14</v>
      </c>
      <c r="P344" s="23">
        <v>45905</v>
      </c>
      <c r="Q344" t="s">
        <v>89</v>
      </c>
      <c r="R344" s="23">
        <v>43356</v>
      </c>
      <c r="T344" t="s">
        <v>90</v>
      </c>
      <c r="U344">
        <v>537</v>
      </c>
      <c r="X344">
        <v>5</v>
      </c>
      <c r="Y344" t="s">
        <v>91</v>
      </c>
      <c r="AC344" t="s">
        <v>92</v>
      </c>
      <c r="AD344" t="s">
        <v>464</v>
      </c>
      <c r="AE344">
        <v>24420</v>
      </c>
      <c r="AF344" t="s">
        <v>465</v>
      </c>
      <c r="AI344">
        <v>553051641</v>
      </c>
      <c r="AJ344">
        <v>608721358</v>
      </c>
      <c r="AK344" t="s">
        <v>466</v>
      </c>
      <c r="AL344">
        <v>0</v>
      </c>
      <c r="AM344">
        <v>0</v>
      </c>
      <c r="AO344" s="23">
        <v>45905</v>
      </c>
    </row>
    <row r="345" spans="1:41" x14ac:dyDescent="0.25">
      <c r="A345">
        <v>1622071</v>
      </c>
      <c r="B345" t="s">
        <v>467</v>
      </c>
      <c r="C345" t="s">
        <v>468</v>
      </c>
      <c r="D345">
        <v>248185</v>
      </c>
      <c r="E345" t="s">
        <v>97</v>
      </c>
      <c r="F345" t="s">
        <v>97</v>
      </c>
      <c r="H345" s="23">
        <v>41927</v>
      </c>
      <c r="I345" t="s">
        <v>86</v>
      </c>
      <c r="J345">
        <v>-12</v>
      </c>
      <c r="K345" t="s">
        <v>87</v>
      </c>
      <c r="M345" t="s">
        <v>88</v>
      </c>
      <c r="N345">
        <v>10240020</v>
      </c>
      <c r="O345" t="s">
        <v>27</v>
      </c>
      <c r="P345" s="23">
        <v>45906</v>
      </c>
      <c r="Q345" t="s">
        <v>89</v>
      </c>
      <c r="R345" s="23">
        <v>45556</v>
      </c>
      <c r="T345" t="s">
        <v>90</v>
      </c>
      <c r="U345">
        <v>500</v>
      </c>
      <c r="X345">
        <v>5</v>
      </c>
      <c r="Y345" t="s">
        <v>91</v>
      </c>
      <c r="AC345" t="s">
        <v>92</v>
      </c>
      <c r="AD345" t="s">
        <v>469</v>
      </c>
      <c r="AE345">
        <v>24430</v>
      </c>
      <c r="AF345" t="s">
        <v>470</v>
      </c>
      <c r="AJ345">
        <v>688991186</v>
      </c>
      <c r="AK345" t="s">
        <v>471</v>
      </c>
      <c r="AL345">
        <v>1</v>
      </c>
      <c r="AM345">
        <v>0</v>
      </c>
      <c r="AO345" s="23">
        <v>45906</v>
      </c>
    </row>
    <row r="346" spans="1:41" x14ac:dyDescent="0.25">
      <c r="A346">
        <v>424752</v>
      </c>
      <c r="B346" t="s">
        <v>467</v>
      </c>
      <c r="C346" t="s">
        <v>715</v>
      </c>
      <c r="D346">
        <v>244687</v>
      </c>
      <c r="E346" t="s">
        <v>671</v>
      </c>
      <c r="F346" t="s">
        <v>671</v>
      </c>
      <c r="H346" s="23">
        <v>24426</v>
      </c>
      <c r="I346" t="s">
        <v>658</v>
      </c>
      <c r="J346" t="s">
        <v>659</v>
      </c>
      <c r="K346" t="s">
        <v>87</v>
      </c>
      <c r="M346" t="s">
        <v>88</v>
      </c>
      <c r="N346">
        <v>10240006</v>
      </c>
      <c r="O346" t="s">
        <v>21</v>
      </c>
      <c r="P346" s="23">
        <v>45880</v>
      </c>
      <c r="Q346" t="s">
        <v>89</v>
      </c>
      <c r="R346" s="23">
        <v>38244</v>
      </c>
      <c r="S346" s="23">
        <v>45202</v>
      </c>
      <c r="T346" t="s">
        <v>662</v>
      </c>
      <c r="U346">
        <v>736</v>
      </c>
      <c r="X346">
        <v>7</v>
      </c>
      <c r="Y346" t="s">
        <v>91</v>
      </c>
      <c r="AC346" t="s">
        <v>92</v>
      </c>
      <c r="AD346" t="s">
        <v>153</v>
      </c>
      <c r="AE346">
        <v>24750</v>
      </c>
      <c r="AF346" t="s">
        <v>1856</v>
      </c>
      <c r="AJ346">
        <v>612880576</v>
      </c>
      <c r="AK346" t="s">
        <v>1857</v>
      </c>
      <c r="AL346">
        <v>1</v>
      </c>
      <c r="AM346">
        <v>0</v>
      </c>
      <c r="AO346" s="23">
        <v>45880</v>
      </c>
    </row>
    <row r="347" spans="1:41" x14ac:dyDescent="0.25">
      <c r="A347">
        <v>650985</v>
      </c>
      <c r="B347" t="s">
        <v>467</v>
      </c>
      <c r="C347" t="s">
        <v>722</v>
      </c>
      <c r="D347">
        <v>245265</v>
      </c>
      <c r="E347" t="s">
        <v>85</v>
      </c>
      <c r="F347" t="s">
        <v>85</v>
      </c>
      <c r="H347" s="23">
        <v>23330</v>
      </c>
      <c r="I347" t="s">
        <v>663</v>
      </c>
      <c r="J347" t="s">
        <v>664</v>
      </c>
      <c r="K347" t="s">
        <v>87</v>
      </c>
      <c r="M347" t="s">
        <v>88</v>
      </c>
      <c r="N347">
        <v>10240020</v>
      </c>
      <c r="O347" t="s">
        <v>27</v>
      </c>
      <c r="P347" s="23">
        <v>45906</v>
      </c>
      <c r="Q347" t="s">
        <v>89</v>
      </c>
      <c r="R347" s="23">
        <v>39715</v>
      </c>
      <c r="S347" s="23">
        <v>44733</v>
      </c>
      <c r="T347" t="s">
        <v>662</v>
      </c>
      <c r="U347">
        <v>917</v>
      </c>
      <c r="X347">
        <v>9</v>
      </c>
      <c r="Y347" t="s">
        <v>91</v>
      </c>
      <c r="AC347" t="s">
        <v>92</v>
      </c>
      <c r="AD347" t="s">
        <v>101</v>
      </c>
      <c r="AE347">
        <v>24000</v>
      </c>
      <c r="AF347" t="s">
        <v>1858</v>
      </c>
      <c r="AJ347">
        <v>622929252</v>
      </c>
      <c r="AK347" t="s">
        <v>1859</v>
      </c>
      <c r="AL347">
        <v>1</v>
      </c>
      <c r="AM347">
        <v>0</v>
      </c>
      <c r="AO347" s="23">
        <v>45906</v>
      </c>
    </row>
    <row r="348" spans="1:41" x14ac:dyDescent="0.25">
      <c r="A348">
        <v>1654833</v>
      </c>
      <c r="B348" t="s">
        <v>467</v>
      </c>
      <c r="C348" t="s">
        <v>700</v>
      </c>
      <c r="D348">
        <v>248301</v>
      </c>
      <c r="E348" t="s">
        <v>97</v>
      </c>
      <c r="F348" t="s">
        <v>97</v>
      </c>
      <c r="H348" s="23">
        <v>22946</v>
      </c>
      <c r="I348" t="s">
        <v>663</v>
      </c>
      <c r="J348" t="s">
        <v>664</v>
      </c>
      <c r="K348" t="s">
        <v>87</v>
      </c>
      <c r="M348" t="s">
        <v>88</v>
      </c>
      <c r="N348">
        <v>10240030</v>
      </c>
      <c r="O348" t="s">
        <v>30</v>
      </c>
      <c r="P348" s="23">
        <v>45914</v>
      </c>
      <c r="Q348" t="s">
        <v>89</v>
      </c>
      <c r="R348" s="23">
        <v>45597</v>
      </c>
      <c r="S348" s="23">
        <v>45583</v>
      </c>
      <c r="T348" t="s">
        <v>662</v>
      </c>
      <c r="U348">
        <v>500</v>
      </c>
      <c r="X348">
        <v>5</v>
      </c>
      <c r="Y348" t="s">
        <v>91</v>
      </c>
      <c r="AC348" t="s">
        <v>92</v>
      </c>
      <c r="AD348" t="s">
        <v>1531</v>
      </c>
      <c r="AE348">
        <v>24290</v>
      </c>
      <c r="AF348" t="s">
        <v>1860</v>
      </c>
      <c r="AK348" t="s">
        <v>1861</v>
      </c>
      <c r="AL348">
        <v>1</v>
      </c>
      <c r="AM348">
        <v>0</v>
      </c>
      <c r="AO348" s="23">
        <v>45914</v>
      </c>
    </row>
    <row r="349" spans="1:41" x14ac:dyDescent="0.25">
      <c r="A349">
        <v>1531249</v>
      </c>
      <c r="B349" t="s">
        <v>1862</v>
      </c>
      <c r="C349" t="s">
        <v>722</v>
      </c>
      <c r="D349">
        <v>247971</v>
      </c>
      <c r="E349" t="s">
        <v>85</v>
      </c>
      <c r="F349" t="s">
        <v>85</v>
      </c>
      <c r="H349" s="23">
        <v>27632</v>
      </c>
      <c r="I349" t="s">
        <v>672</v>
      </c>
      <c r="J349" t="s">
        <v>673</v>
      </c>
      <c r="K349" t="s">
        <v>87</v>
      </c>
      <c r="M349" t="s">
        <v>88</v>
      </c>
      <c r="N349">
        <v>10240001</v>
      </c>
      <c r="O349" t="s">
        <v>18</v>
      </c>
      <c r="P349" s="23">
        <v>45886</v>
      </c>
      <c r="Q349" t="s">
        <v>89</v>
      </c>
      <c r="R349" s="23">
        <v>45205</v>
      </c>
      <c r="S349" s="23">
        <v>45835</v>
      </c>
      <c r="T349" t="s">
        <v>100</v>
      </c>
      <c r="U349">
        <v>947</v>
      </c>
      <c r="X349">
        <v>9</v>
      </c>
      <c r="Y349" t="s">
        <v>91</v>
      </c>
      <c r="AC349" t="s">
        <v>92</v>
      </c>
      <c r="AD349" t="s">
        <v>498</v>
      </c>
      <c r="AE349">
        <v>24130</v>
      </c>
      <c r="AF349" t="s">
        <v>1863</v>
      </c>
      <c r="AJ349">
        <v>607635134</v>
      </c>
      <c r="AK349" t="s">
        <v>1864</v>
      </c>
      <c r="AL349">
        <v>1</v>
      </c>
      <c r="AM349">
        <v>1</v>
      </c>
      <c r="AO349" s="23">
        <v>45886</v>
      </c>
    </row>
    <row r="350" spans="1:41" x14ac:dyDescent="0.25">
      <c r="A350">
        <v>166132</v>
      </c>
      <c r="B350" t="s">
        <v>1865</v>
      </c>
      <c r="C350" t="s">
        <v>1703</v>
      </c>
      <c r="D350">
        <v>241124</v>
      </c>
      <c r="E350" t="s">
        <v>85</v>
      </c>
      <c r="F350" t="s">
        <v>85</v>
      </c>
      <c r="H350" s="23">
        <v>19584</v>
      </c>
      <c r="I350" t="s">
        <v>676</v>
      </c>
      <c r="J350" t="s">
        <v>677</v>
      </c>
      <c r="K350" t="s">
        <v>87</v>
      </c>
      <c r="M350" t="s">
        <v>88</v>
      </c>
      <c r="N350">
        <v>10240005</v>
      </c>
      <c r="O350" t="s">
        <v>14</v>
      </c>
      <c r="P350" s="23">
        <v>45902</v>
      </c>
      <c r="Q350" t="s">
        <v>89</v>
      </c>
      <c r="R350" s="23">
        <v>37432</v>
      </c>
      <c r="S350" s="23">
        <v>45671</v>
      </c>
      <c r="T350" t="s">
        <v>662</v>
      </c>
      <c r="U350">
        <v>500</v>
      </c>
      <c r="X350">
        <v>5</v>
      </c>
      <c r="Y350" t="s">
        <v>91</v>
      </c>
      <c r="AC350" t="s">
        <v>92</v>
      </c>
      <c r="AD350" t="s">
        <v>496</v>
      </c>
      <c r="AE350">
        <v>24640</v>
      </c>
      <c r="AF350" t="s">
        <v>1059</v>
      </c>
      <c r="AI350">
        <v>553059252</v>
      </c>
      <c r="AJ350">
        <v>603720067</v>
      </c>
      <c r="AK350" t="s">
        <v>1866</v>
      </c>
      <c r="AL350">
        <v>0</v>
      </c>
      <c r="AM350">
        <v>0</v>
      </c>
      <c r="AO350" s="23">
        <v>45902</v>
      </c>
    </row>
    <row r="351" spans="1:41" x14ac:dyDescent="0.25">
      <c r="A351">
        <v>1513810</v>
      </c>
      <c r="B351" t="s">
        <v>1867</v>
      </c>
      <c r="C351" t="s">
        <v>701</v>
      </c>
      <c r="D351">
        <v>247866</v>
      </c>
      <c r="E351" t="s">
        <v>85</v>
      </c>
      <c r="F351" t="s">
        <v>85</v>
      </c>
      <c r="H351" s="23">
        <v>18138</v>
      </c>
      <c r="I351" t="s">
        <v>665</v>
      </c>
      <c r="J351" t="s">
        <v>666</v>
      </c>
      <c r="K351" t="s">
        <v>87</v>
      </c>
      <c r="M351" t="s">
        <v>88</v>
      </c>
      <c r="N351">
        <v>10240015</v>
      </c>
      <c r="O351" t="s">
        <v>25</v>
      </c>
      <c r="P351" s="23">
        <v>45912</v>
      </c>
      <c r="Q351" t="s">
        <v>89</v>
      </c>
      <c r="R351" s="23">
        <v>45186</v>
      </c>
      <c r="S351" s="23">
        <v>45184</v>
      </c>
      <c r="T351" t="s">
        <v>662</v>
      </c>
      <c r="U351">
        <v>500</v>
      </c>
      <c r="X351">
        <v>5</v>
      </c>
      <c r="Y351" t="s">
        <v>91</v>
      </c>
      <c r="AC351" t="s">
        <v>92</v>
      </c>
      <c r="AD351" t="s">
        <v>256</v>
      </c>
      <c r="AE351">
        <v>24400</v>
      </c>
      <c r="AF351" t="s">
        <v>1868</v>
      </c>
      <c r="AJ351">
        <v>670319033</v>
      </c>
      <c r="AK351" t="s">
        <v>1869</v>
      </c>
      <c r="AL351">
        <v>1</v>
      </c>
      <c r="AM351">
        <v>0</v>
      </c>
      <c r="AO351" s="23">
        <v>45912</v>
      </c>
    </row>
    <row r="352" spans="1:41" x14ac:dyDescent="0.25">
      <c r="A352">
        <v>167930</v>
      </c>
      <c r="B352" t="s">
        <v>1871</v>
      </c>
      <c r="C352" t="s">
        <v>726</v>
      </c>
      <c r="D352">
        <v>338938</v>
      </c>
      <c r="E352" t="s">
        <v>85</v>
      </c>
      <c r="F352" t="s">
        <v>85</v>
      </c>
      <c r="H352" s="23">
        <v>20289</v>
      </c>
      <c r="I352" t="s">
        <v>676</v>
      </c>
      <c r="J352" t="s">
        <v>677</v>
      </c>
      <c r="K352" t="s">
        <v>87</v>
      </c>
      <c r="M352" t="s">
        <v>88</v>
      </c>
      <c r="N352">
        <v>10240015</v>
      </c>
      <c r="O352" t="s">
        <v>25</v>
      </c>
      <c r="P352" s="23">
        <v>45919</v>
      </c>
      <c r="Q352" t="s">
        <v>89</v>
      </c>
      <c r="R352" s="23">
        <v>37432</v>
      </c>
      <c r="S352" s="23">
        <v>45916</v>
      </c>
      <c r="T352" t="s">
        <v>100</v>
      </c>
      <c r="U352">
        <v>598</v>
      </c>
      <c r="X352">
        <v>5</v>
      </c>
      <c r="Y352" t="s">
        <v>91</v>
      </c>
      <c r="AC352" t="s">
        <v>92</v>
      </c>
      <c r="AD352" t="s">
        <v>360</v>
      </c>
      <c r="AE352">
        <v>24400</v>
      </c>
      <c r="AF352" t="s">
        <v>1872</v>
      </c>
      <c r="AJ352" t="s">
        <v>1873</v>
      </c>
      <c r="AK352" t="s">
        <v>1874</v>
      </c>
      <c r="AL352">
        <v>1</v>
      </c>
      <c r="AM352">
        <v>0</v>
      </c>
      <c r="AO352" s="23">
        <v>45919</v>
      </c>
    </row>
    <row r="353" spans="1:41" x14ac:dyDescent="0.25">
      <c r="A353">
        <v>1603557</v>
      </c>
      <c r="B353" t="s">
        <v>472</v>
      </c>
      <c r="C353" t="s">
        <v>833</v>
      </c>
      <c r="D353">
        <v>248125</v>
      </c>
      <c r="E353" t="s">
        <v>85</v>
      </c>
      <c r="F353" t="s">
        <v>85</v>
      </c>
      <c r="H353" s="23">
        <v>41738</v>
      </c>
      <c r="I353" t="s">
        <v>86</v>
      </c>
      <c r="J353">
        <v>-12</v>
      </c>
      <c r="K353" t="s">
        <v>87</v>
      </c>
      <c r="M353" t="s">
        <v>88</v>
      </c>
      <c r="N353">
        <v>10240015</v>
      </c>
      <c r="O353" t="s">
        <v>25</v>
      </c>
      <c r="P353" s="23">
        <v>45912</v>
      </c>
      <c r="Q353" t="s">
        <v>89</v>
      </c>
      <c r="R353" s="23">
        <v>45542</v>
      </c>
      <c r="T353" t="s">
        <v>90</v>
      </c>
      <c r="U353">
        <v>500</v>
      </c>
      <c r="X353">
        <v>5</v>
      </c>
      <c r="Y353" t="s">
        <v>91</v>
      </c>
      <c r="AC353" t="s">
        <v>92</v>
      </c>
      <c r="AD353" t="s">
        <v>473</v>
      </c>
      <c r="AE353">
        <v>24680</v>
      </c>
      <c r="AF353" t="s">
        <v>474</v>
      </c>
      <c r="AJ353" t="s">
        <v>1875</v>
      </c>
      <c r="AK353" t="s">
        <v>475</v>
      </c>
      <c r="AL353">
        <v>0</v>
      </c>
      <c r="AM353">
        <v>0</v>
      </c>
      <c r="AO353" s="23">
        <v>45912</v>
      </c>
    </row>
    <row r="354" spans="1:41" x14ac:dyDescent="0.25">
      <c r="A354">
        <v>1553853</v>
      </c>
      <c r="B354" t="s">
        <v>476</v>
      </c>
      <c r="C354" t="s">
        <v>477</v>
      </c>
      <c r="D354">
        <v>248051</v>
      </c>
      <c r="E354" t="s">
        <v>97</v>
      </c>
      <c r="F354" t="s">
        <v>97</v>
      </c>
      <c r="H354" s="23">
        <v>40824</v>
      </c>
      <c r="I354" t="s">
        <v>141</v>
      </c>
      <c r="J354">
        <v>-15</v>
      </c>
      <c r="K354" t="s">
        <v>87</v>
      </c>
      <c r="M354" t="s">
        <v>88</v>
      </c>
      <c r="N354">
        <v>10240007</v>
      </c>
      <c r="O354" t="s">
        <v>22</v>
      </c>
      <c r="P354" s="23">
        <v>45912</v>
      </c>
      <c r="Q354" t="s">
        <v>89</v>
      </c>
      <c r="R354" s="23">
        <v>45268</v>
      </c>
      <c r="T354" t="s">
        <v>90</v>
      </c>
      <c r="U354">
        <v>500</v>
      </c>
      <c r="X354">
        <v>5</v>
      </c>
      <c r="Y354" t="s">
        <v>91</v>
      </c>
      <c r="AC354" t="s">
        <v>92</v>
      </c>
      <c r="AD354" t="s">
        <v>478</v>
      </c>
      <c r="AE354">
        <v>24290</v>
      </c>
      <c r="AF354" t="s">
        <v>479</v>
      </c>
      <c r="AJ354">
        <v>749116265</v>
      </c>
      <c r="AK354" t="s">
        <v>480</v>
      </c>
      <c r="AL354">
        <v>0</v>
      </c>
      <c r="AM354">
        <v>0</v>
      </c>
      <c r="AO354" s="23">
        <v>45912</v>
      </c>
    </row>
    <row r="355" spans="1:41" x14ac:dyDescent="0.25">
      <c r="A355">
        <v>571970</v>
      </c>
      <c r="B355" t="s">
        <v>1876</v>
      </c>
      <c r="C355" t="s">
        <v>1014</v>
      </c>
      <c r="D355">
        <v>245092</v>
      </c>
      <c r="E355" t="s">
        <v>97</v>
      </c>
      <c r="F355" t="s">
        <v>97</v>
      </c>
      <c r="H355" s="23">
        <v>26452</v>
      </c>
      <c r="I355" t="s">
        <v>672</v>
      </c>
      <c r="J355" t="s">
        <v>673</v>
      </c>
      <c r="K355" t="s">
        <v>87</v>
      </c>
      <c r="M355" t="s">
        <v>88</v>
      </c>
      <c r="N355">
        <v>10240014</v>
      </c>
      <c r="O355" t="s">
        <v>24</v>
      </c>
      <c r="P355" s="23">
        <v>45912</v>
      </c>
      <c r="Q355" t="s">
        <v>89</v>
      </c>
      <c r="R355" s="23">
        <v>39111</v>
      </c>
      <c r="S355" s="23">
        <v>45889</v>
      </c>
      <c r="T355" t="s">
        <v>100</v>
      </c>
      <c r="U355">
        <v>500</v>
      </c>
      <c r="X355">
        <v>5</v>
      </c>
      <c r="Y355" t="s">
        <v>91</v>
      </c>
      <c r="AC355" t="s">
        <v>92</v>
      </c>
      <c r="AD355" t="s">
        <v>427</v>
      </c>
      <c r="AE355">
        <v>24250</v>
      </c>
      <c r="AF355" t="s">
        <v>1877</v>
      </c>
      <c r="AH355" t="s">
        <v>1878</v>
      </c>
      <c r="AI355">
        <v>671948228</v>
      </c>
      <c r="AJ355">
        <v>671948228</v>
      </c>
      <c r="AK355" t="s">
        <v>1879</v>
      </c>
      <c r="AL355">
        <v>1</v>
      </c>
      <c r="AM355">
        <v>0</v>
      </c>
      <c r="AO355" s="23">
        <v>45912</v>
      </c>
    </row>
    <row r="356" spans="1:41" x14ac:dyDescent="0.25">
      <c r="A356">
        <v>1732806</v>
      </c>
      <c r="B356" t="s">
        <v>1880</v>
      </c>
      <c r="C356" t="s">
        <v>1881</v>
      </c>
      <c r="D356">
        <v>248536</v>
      </c>
      <c r="E356" t="s">
        <v>97</v>
      </c>
      <c r="H356" s="23">
        <v>41707</v>
      </c>
      <c r="I356" t="s">
        <v>86</v>
      </c>
      <c r="J356">
        <v>-12</v>
      </c>
      <c r="K356" t="s">
        <v>87</v>
      </c>
      <c r="M356" t="s">
        <v>88</v>
      </c>
      <c r="N356">
        <v>10240001</v>
      </c>
      <c r="O356" t="s">
        <v>18</v>
      </c>
      <c r="P356" s="23">
        <v>45932</v>
      </c>
      <c r="Q356" t="s">
        <v>89</v>
      </c>
      <c r="R356" s="23">
        <v>45932</v>
      </c>
      <c r="T356" t="s">
        <v>90</v>
      </c>
      <c r="U356">
        <v>500</v>
      </c>
      <c r="X356">
        <v>5</v>
      </c>
      <c r="Y356" t="s">
        <v>91</v>
      </c>
      <c r="AC356" t="s">
        <v>92</v>
      </c>
      <c r="AD356" t="s">
        <v>294</v>
      </c>
      <c r="AE356">
        <v>24100</v>
      </c>
      <c r="AF356" t="s">
        <v>1882</v>
      </c>
      <c r="AJ356">
        <v>612369115</v>
      </c>
      <c r="AK356" t="s">
        <v>1883</v>
      </c>
      <c r="AL356">
        <v>0</v>
      </c>
      <c r="AM356">
        <v>0</v>
      </c>
      <c r="AO356" s="23">
        <v>45932</v>
      </c>
    </row>
    <row r="357" spans="1:41" x14ac:dyDescent="0.25">
      <c r="A357">
        <v>692179</v>
      </c>
      <c r="B357" t="s">
        <v>1884</v>
      </c>
      <c r="C357" t="s">
        <v>789</v>
      </c>
      <c r="D357">
        <v>245411</v>
      </c>
      <c r="E357" t="s">
        <v>85</v>
      </c>
      <c r="F357" t="s">
        <v>85</v>
      </c>
      <c r="H357" s="23">
        <v>25651</v>
      </c>
      <c r="I357" t="s">
        <v>658</v>
      </c>
      <c r="J357" t="s">
        <v>659</v>
      </c>
      <c r="K357" t="s">
        <v>87</v>
      </c>
      <c r="M357" t="s">
        <v>88</v>
      </c>
      <c r="N357">
        <v>10240002</v>
      </c>
      <c r="O357" t="s">
        <v>19</v>
      </c>
      <c r="P357" s="23">
        <v>45883</v>
      </c>
      <c r="Q357" t="s">
        <v>89</v>
      </c>
      <c r="R357" s="23">
        <v>39876</v>
      </c>
      <c r="S357" s="23">
        <v>45558</v>
      </c>
      <c r="T357" t="s">
        <v>100</v>
      </c>
      <c r="U357">
        <v>1021</v>
      </c>
      <c r="X357">
        <v>10</v>
      </c>
      <c r="Y357" t="s">
        <v>91</v>
      </c>
      <c r="AC357" t="s">
        <v>92</v>
      </c>
      <c r="AD357" t="s">
        <v>1515</v>
      </c>
      <c r="AE357">
        <v>24510</v>
      </c>
      <c r="AF357" t="s">
        <v>1885</v>
      </c>
      <c r="AG357" t="s">
        <v>1885</v>
      </c>
      <c r="AI357">
        <v>553576836</v>
      </c>
      <c r="AK357" t="s">
        <v>1886</v>
      </c>
      <c r="AL357">
        <v>0</v>
      </c>
      <c r="AM357">
        <v>0</v>
      </c>
      <c r="AO357" s="23">
        <v>45883</v>
      </c>
    </row>
    <row r="358" spans="1:41" x14ac:dyDescent="0.25">
      <c r="A358">
        <v>172422</v>
      </c>
      <c r="B358" t="s">
        <v>1887</v>
      </c>
      <c r="C358" t="s">
        <v>765</v>
      </c>
      <c r="D358">
        <v>242608</v>
      </c>
      <c r="E358" t="s">
        <v>85</v>
      </c>
      <c r="F358" t="s">
        <v>85</v>
      </c>
      <c r="H358" s="23">
        <v>22473</v>
      </c>
      <c r="I358" t="s">
        <v>663</v>
      </c>
      <c r="J358" t="s">
        <v>664</v>
      </c>
      <c r="K358" t="s">
        <v>87</v>
      </c>
      <c r="M358" t="s">
        <v>88</v>
      </c>
      <c r="N358">
        <v>10240014</v>
      </c>
      <c r="O358" t="s">
        <v>24</v>
      </c>
      <c r="P358" s="23">
        <v>45912</v>
      </c>
      <c r="Q358" t="s">
        <v>89</v>
      </c>
      <c r="R358" s="23">
        <v>37432</v>
      </c>
      <c r="S358" s="23">
        <v>45189</v>
      </c>
      <c r="T358" t="s">
        <v>662</v>
      </c>
      <c r="U358">
        <v>826</v>
      </c>
      <c r="X358">
        <v>8</v>
      </c>
      <c r="Y358" t="s">
        <v>91</v>
      </c>
      <c r="AC358" t="s">
        <v>92</v>
      </c>
      <c r="AD358" t="s">
        <v>849</v>
      </c>
      <c r="AE358">
        <v>24370</v>
      </c>
      <c r="AF358" t="s">
        <v>1888</v>
      </c>
      <c r="AI358">
        <v>553318201</v>
      </c>
      <c r="AJ358">
        <v>668224707</v>
      </c>
      <c r="AK358" t="s">
        <v>1889</v>
      </c>
      <c r="AL358">
        <v>1</v>
      </c>
      <c r="AM358">
        <v>0</v>
      </c>
      <c r="AO358" s="23">
        <v>45912</v>
      </c>
    </row>
    <row r="359" spans="1:41" x14ac:dyDescent="0.25">
      <c r="A359">
        <v>172621</v>
      </c>
      <c r="B359" t="s">
        <v>1890</v>
      </c>
      <c r="C359" t="s">
        <v>776</v>
      </c>
      <c r="D359">
        <v>277315</v>
      </c>
      <c r="E359" t="s">
        <v>85</v>
      </c>
      <c r="F359" t="s">
        <v>85</v>
      </c>
      <c r="H359" s="23">
        <v>24713</v>
      </c>
      <c r="I359" t="s">
        <v>658</v>
      </c>
      <c r="J359" t="s">
        <v>659</v>
      </c>
      <c r="K359" t="s">
        <v>87</v>
      </c>
      <c r="M359" t="s">
        <v>88</v>
      </c>
      <c r="N359">
        <v>10240020</v>
      </c>
      <c r="O359" t="s">
        <v>27</v>
      </c>
      <c r="P359" s="23">
        <v>45906</v>
      </c>
      <c r="Q359" t="s">
        <v>89</v>
      </c>
      <c r="R359" s="23">
        <v>37432</v>
      </c>
      <c r="S359" s="23">
        <v>44739</v>
      </c>
      <c r="T359" t="s">
        <v>662</v>
      </c>
      <c r="U359">
        <v>744</v>
      </c>
      <c r="X359">
        <v>7</v>
      </c>
      <c r="Y359" t="s">
        <v>91</v>
      </c>
      <c r="AB359" s="23">
        <v>44569</v>
      </c>
      <c r="AC359" t="s">
        <v>92</v>
      </c>
      <c r="AD359" t="s">
        <v>1891</v>
      </c>
      <c r="AE359">
        <v>24330</v>
      </c>
      <c r="AF359" t="s">
        <v>1892</v>
      </c>
      <c r="AH359" t="s">
        <v>1893</v>
      </c>
      <c r="AJ359">
        <v>609400034</v>
      </c>
      <c r="AK359" t="s">
        <v>1894</v>
      </c>
      <c r="AL359">
        <v>0</v>
      </c>
      <c r="AM359">
        <v>0</v>
      </c>
      <c r="AO359" s="23">
        <v>45906</v>
      </c>
    </row>
    <row r="360" spans="1:41" x14ac:dyDescent="0.25">
      <c r="A360">
        <v>1671437</v>
      </c>
      <c r="B360" t="s">
        <v>1895</v>
      </c>
      <c r="C360" t="s">
        <v>1745</v>
      </c>
      <c r="D360">
        <v>248378</v>
      </c>
      <c r="E360" t="s">
        <v>97</v>
      </c>
      <c r="F360" t="s">
        <v>97</v>
      </c>
      <c r="H360" s="23">
        <v>20490</v>
      </c>
      <c r="I360" t="s">
        <v>667</v>
      </c>
      <c r="J360" t="s">
        <v>668</v>
      </c>
      <c r="K360" t="s">
        <v>114</v>
      </c>
      <c r="M360" t="s">
        <v>88</v>
      </c>
      <c r="N360">
        <v>10240014</v>
      </c>
      <c r="O360" t="s">
        <v>24</v>
      </c>
      <c r="P360" s="23">
        <v>45912</v>
      </c>
      <c r="Q360" t="s">
        <v>89</v>
      </c>
      <c r="R360" s="23">
        <v>45649</v>
      </c>
      <c r="S360" s="23">
        <v>45912</v>
      </c>
      <c r="T360" t="s">
        <v>100</v>
      </c>
      <c r="U360">
        <v>500</v>
      </c>
      <c r="X360">
        <v>5</v>
      </c>
      <c r="Y360" t="s">
        <v>91</v>
      </c>
      <c r="AC360" t="s">
        <v>92</v>
      </c>
      <c r="AD360" t="s">
        <v>267</v>
      </c>
      <c r="AE360">
        <v>24200</v>
      </c>
      <c r="AF360" t="s">
        <v>1896</v>
      </c>
      <c r="AJ360">
        <v>675121824</v>
      </c>
      <c r="AK360" t="s">
        <v>1897</v>
      </c>
      <c r="AL360">
        <v>1</v>
      </c>
      <c r="AM360">
        <v>0</v>
      </c>
      <c r="AO360" s="23">
        <v>45912</v>
      </c>
    </row>
    <row r="361" spans="1:41" x14ac:dyDescent="0.25">
      <c r="A361">
        <v>1164631</v>
      </c>
      <c r="B361" t="s">
        <v>1898</v>
      </c>
      <c r="C361" t="s">
        <v>751</v>
      </c>
      <c r="D361">
        <v>619063</v>
      </c>
      <c r="E361" t="s">
        <v>85</v>
      </c>
      <c r="F361" t="s">
        <v>85</v>
      </c>
      <c r="H361" s="23">
        <v>24434</v>
      </c>
      <c r="I361" t="s">
        <v>658</v>
      </c>
      <c r="J361" t="s">
        <v>659</v>
      </c>
      <c r="K361" t="s">
        <v>87</v>
      </c>
      <c r="M361" t="s">
        <v>88</v>
      </c>
      <c r="N361">
        <v>10240020</v>
      </c>
      <c r="O361" t="s">
        <v>27</v>
      </c>
      <c r="P361" s="23">
        <v>45906</v>
      </c>
      <c r="Q361" t="s">
        <v>89</v>
      </c>
      <c r="R361" s="23">
        <v>42972</v>
      </c>
      <c r="S361" s="23">
        <v>44726</v>
      </c>
      <c r="T361" t="s">
        <v>662</v>
      </c>
      <c r="U361">
        <v>919</v>
      </c>
      <c r="X361">
        <v>9</v>
      </c>
      <c r="Y361" t="s">
        <v>91</v>
      </c>
      <c r="AB361" s="23">
        <v>43836</v>
      </c>
      <c r="AC361" t="s">
        <v>92</v>
      </c>
      <c r="AD361" t="s">
        <v>142</v>
      </c>
      <c r="AE361">
        <v>24000</v>
      </c>
      <c r="AF361" t="s">
        <v>1899</v>
      </c>
      <c r="AJ361">
        <v>609739793</v>
      </c>
      <c r="AK361" t="s">
        <v>1900</v>
      </c>
      <c r="AL361">
        <v>1</v>
      </c>
      <c r="AM361">
        <v>1</v>
      </c>
      <c r="AO361" s="23">
        <v>45906</v>
      </c>
    </row>
    <row r="362" spans="1:41" x14ac:dyDescent="0.25">
      <c r="A362">
        <v>1630411</v>
      </c>
      <c r="B362" t="s">
        <v>481</v>
      </c>
      <c r="C362" t="s">
        <v>338</v>
      </c>
      <c r="D362">
        <v>248206</v>
      </c>
      <c r="E362" t="s">
        <v>97</v>
      </c>
      <c r="F362" t="s">
        <v>97</v>
      </c>
      <c r="H362" s="23">
        <v>42245</v>
      </c>
      <c r="I362" t="s">
        <v>102</v>
      </c>
      <c r="J362">
        <v>-11</v>
      </c>
      <c r="K362" t="s">
        <v>87</v>
      </c>
      <c r="M362" t="s">
        <v>88</v>
      </c>
      <c r="N362">
        <v>10240020</v>
      </c>
      <c r="O362" t="s">
        <v>27</v>
      </c>
      <c r="P362" s="23">
        <v>45906</v>
      </c>
      <c r="Q362" t="s">
        <v>89</v>
      </c>
      <c r="R362" s="23">
        <v>45562</v>
      </c>
      <c r="T362" t="s">
        <v>90</v>
      </c>
      <c r="U362">
        <v>500</v>
      </c>
      <c r="X362">
        <v>5</v>
      </c>
      <c r="Y362" t="s">
        <v>91</v>
      </c>
      <c r="AC362" t="s">
        <v>92</v>
      </c>
      <c r="AD362" t="s">
        <v>153</v>
      </c>
      <c r="AE362">
        <v>24750</v>
      </c>
      <c r="AF362" t="s">
        <v>482</v>
      </c>
      <c r="AJ362">
        <v>630879170</v>
      </c>
      <c r="AK362" t="s">
        <v>483</v>
      </c>
      <c r="AL362">
        <v>0</v>
      </c>
      <c r="AM362">
        <v>0</v>
      </c>
      <c r="AO362" s="23">
        <v>45906</v>
      </c>
    </row>
    <row r="363" spans="1:41" x14ac:dyDescent="0.25">
      <c r="A363">
        <v>565739</v>
      </c>
      <c r="B363" t="s">
        <v>1901</v>
      </c>
      <c r="C363" t="s">
        <v>1456</v>
      </c>
      <c r="D363">
        <v>111746</v>
      </c>
      <c r="E363" t="s">
        <v>85</v>
      </c>
      <c r="F363" t="s">
        <v>85</v>
      </c>
      <c r="H363" s="23">
        <v>30614</v>
      </c>
      <c r="I363" t="s">
        <v>669</v>
      </c>
      <c r="J363" t="s">
        <v>670</v>
      </c>
      <c r="K363" t="s">
        <v>87</v>
      </c>
      <c r="M363" t="s">
        <v>88</v>
      </c>
      <c r="N363">
        <v>10240005</v>
      </c>
      <c r="O363" t="s">
        <v>14</v>
      </c>
      <c r="P363" s="23">
        <v>45878</v>
      </c>
      <c r="Q363" t="s">
        <v>89</v>
      </c>
      <c r="R363" s="23">
        <v>39055</v>
      </c>
      <c r="S363" s="23">
        <v>44805</v>
      </c>
      <c r="T363" t="s">
        <v>662</v>
      </c>
      <c r="U363">
        <v>1100</v>
      </c>
      <c r="X363">
        <v>11</v>
      </c>
      <c r="Y363" t="s">
        <v>91</v>
      </c>
      <c r="AB363" s="23">
        <v>44784</v>
      </c>
      <c r="AC363" t="s">
        <v>92</v>
      </c>
      <c r="AD363" t="s">
        <v>1902</v>
      </c>
      <c r="AE363">
        <v>24390</v>
      </c>
      <c r="AF363" t="s">
        <v>1903</v>
      </c>
      <c r="AJ363" t="s">
        <v>1904</v>
      </c>
      <c r="AK363" t="s">
        <v>1905</v>
      </c>
      <c r="AL363">
        <v>0</v>
      </c>
      <c r="AM363">
        <v>0</v>
      </c>
      <c r="AO363" s="23">
        <v>45878</v>
      </c>
    </row>
    <row r="364" spans="1:41" x14ac:dyDescent="0.25">
      <c r="A364">
        <v>173939</v>
      </c>
      <c r="B364" t="s">
        <v>1906</v>
      </c>
      <c r="C364" t="s">
        <v>813</v>
      </c>
      <c r="D364">
        <v>5932399</v>
      </c>
      <c r="E364" t="s">
        <v>671</v>
      </c>
      <c r="F364" t="s">
        <v>671</v>
      </c>
      <c r="H364" s="23">
        <v>31661</v>
      </c>
      <c r="I364" t="s">
        <v>39</v>
      </c>
      <c r="J364">
        <v>-40</v>
      </c>
      <c r="K364" t="s">
        <v>87</v>
      </c>
      <c r="M364" t="s">
        <v>88</v>
      </c>
      <c r="N364">
        <v>10240014</v>
      </c>
      <c r="O364" t="s">
        <v>24</v>
      </c>
      <c r="P364" s="23">
        <v>45862</v>
      </c>
      <c r="Q364" t="s">
        <v>89</v>
      </c>
      <c r="R364" s="23">
        <v>37432</v>
      </c>
      <c r="S364" s="23">
        <v>45555</v>
      </c>
      <c r="T364" t="s">
        <v>662</v>
      </c>
      <c r="U364">
        <v>881</v>
      </c>
      <c r="X364">
        <v>8</v>
      </c>
      <c r="Y364" t="s">
        <v>91</v>
      </c>
      <c r="AB364" s="23">
        <v>44522</v>
      </c>
      <c r="AC364" t="s">
        <v>92</v>
      </c>
      <c r="AD364" t="s">
        <v>1907</v>
      </c>
      <c r="AE364">
        <v>24220</v>
      </c>
      <c r="AF364" t="s">
        <v>1908</v>
      </c>
      <c r="AJ364">
        <v>778541737</v>
      </c>
      <c r="AK364" t="s">
        <v>1909</v>
      </c>
      <c r="AL364">
        <v>1</v>
      </c>
      <c r="AM364">
        <v>0</v>
      </c>
      <c r="AO364" s="23">
        <v>45862</v>
      </c>
    </row>
    <row r="365" spans="1:41" x14ac:dyDescent="0.25">
      <c r="A365">
        <v>1714884</v>
      </c>
      <c r="B365" t="s">
        <v>1910</v>
      </c>
      <c r="C365" t="s">
        <v>1911</v>
      </c>
      <c r="D365">
        <v>248457</v>
      </c>
      <c r="E365" t="s">
        <v>97</v>
      </c>
      <c r="H365" s="23">
        <v>41529</v>
      </c>
      <c r="I365" t="s">
        <v>116</v>
      </c>
      <c r="J365">
        <v>-13</v>
      </c>
      <c r="K365" t="s">
        <v>114</v>
      </c>
      <c r="M365" t="s">
        <v>88</v>
      </c>
      <c r="N365">
        <v>10240020</v>
      </c>
      <c r="O365" t="s">
        <v>27</v>
      </c>
      <c r="P365" s="23">
        <v>45924</v>
      </c>
      <c r="Q365" t="s">
        <v>89</v>
      </c>
      <c r="R365" s="23">
        <v>45914</v>
      </c>
      <c r="S365" s="23">
        <v>45902</v>
      </c>
      <c r="T365" t="s">
        <v>100</v>
      </c>
      <c r="U365">
        <v>500</v>
      </c>
      <c r="X365">
        <v>5</v>
      </c>
      <c r="Y365" t="s">
        <v>91</v>
      </c>
      <c r="AC365" t="s">
        <v>92</v>
      </c>
      <c r="AD365" t="s">
        <v>215</v>
      </c>
      <c r="AE365">
        <v>24000</v>
      </c>
      <c r="AF365" t="s">
        <v>1912</v>
      </c>
      <c r="AJ365">
        <v>632625398</v>
      </c>
      <c r="AK365" t="s">
        <v>1913</v>
      </c>
      <c r="AL365">
        <v>1</v>
      </c>
      <c r="AM365">
        <v>0</v>
      </c>
      <c r="AO365" s="23">
        <v>45914</v>
      </c>
    </row>
    <row r="366" spans="1:41" x14ac:dyDescent="0.25">
      <c r="A366">
        <v>1301091</v>
      </c>
      <c r="B366" t="s">
        <v>484</v>
      </c>
      <c r="C366" t="s">
        <v>255</v>
      </c>
      <c r="D366">
        <v>247360</v>
      </c>
      <c r="E366" t="s">
        <v>85</v>
      </c>
      <c r="F366" t="s">
        <v>85</v>
      </c>
      <c r="H366" s="23">
        <v>40319</v>
      </c>
      <c r="I366" t="s">
        <v>105</v>
      </c>
      <c r="J366">
        <v>-16</v>
      </c>
      <c r="K366" t="s">
        <v>87</v>
      </c>
      <c r="M366" t="s">
        <v>88</v>
      </c>
      <c r="N366">
        <v>10240020</v>
      </c>
      <c r="O366" t="s">
        <v>27</v>
      </c>
      <c r="P366" s="23">
        <v>45906</v>
      </c>
      <c r="Q366" t="s">
        <v>89</v>
      </c>
      <c r="R366" s="23">
        <v>43797</v>
      </c>
      <c r="T366" t="s">
        <v>90</v>
      </c>
      <c r="U366">
        <v>686</v>
      </c>
      <c r="X366">
        <v>6</v>
      </c>
      <c r="Y366" t="s">
        <v>91</v>
      </c>
      <c r="AC366" t="s">
        <v>92</v>
      </c>
      <c r="AD366" t="s">
        <v>485</v>
      </c>
      <c r="AE366">
        <v>24660</v>
      </c>
      <c r="AF366" t="s">
        <v>486</v>
      </c>
      <c r="AJ366">
        <v>687841935</v>
      </c>
      <c r="AK366" t="s">
        <v>487</v>
      </c>
      <c r="AL366">
        <v>1</v>
      </c>
      <c r="AM366">
        <v>0</v>
      </c>
      <c r="AO366" s="23">
        <v>45906</v>
      </c>
    </row>
    <row r="367" spans="1:41" x14ac:dyDescent="0.25">
      <c r="A367">
        <v>174840</v>
      </c>
      <c r="B367" t="s">
        <v>484</v>
      </c>
      <c r="C367" t="s">
        <v>729</v>
      </c>
      <c r="D367">
        <v>472027</v>
      </c>
      <c r="E367" t="s">
        <v>85</v>
      </c>
      <c r="F367" t="s">
        <v>85</v>
      </c>
      <c r="H367" s="23">
        <v>30202</v>
      </c>
      <c r="I367" t="s">
        <v>669</v>
      </c>
      <c r="J367" t="s">
        <v>670</v>
      </c>
      <c r="K367" t="s">
        <v>87</v>
      </c>
      <c r="M367" t="s">
        <v>88</v>
      </c>
      <c r="N367">
        <v>10240020</v>
      </c>
      <c r="O367" t="s">
        <v>27</v>
      </c>
      <c r="P367" s="23">
        <v>45900</v>
      </c>
      <c r="Q367" t="s">
        <v>89</v>
      </c>
      <c r="R367" s="23">
        <v>37432</v>
      </c>
      <c r="S367" s="23">
        <v>44754</v>
      </c>
      <c r="T367" t="s">
        <v>662</v>
      </c>
      <c r="U367">
        <v>1465</v>
      </c>
      <c r="X367">
        <v>14</v>
      </c>
      <c r="Y367" t="s">
        <v>91</v>
      </c>
      <c r="AC367" t="s">
        <v>92</v>
      </c>
      <c r="AD367" t="s">
        <v>1914</v>
      </c>
      <c r="AE367">
        <v>24660</v>
      </c>
      <c r="AF367" t="s">
        <v>486</v>
      </c>
      <c r="AJ367">
        <v>687841935</v>
      </c>
      <c r="AK367" t="s">
        <v>487</v>
      </c>
      <c r="AL367">
        <v>1</v>
      </c>
      <c r="AM367">
        <v>0</v>
      </c>
      <c r="AO367" s="23">
        <v>45900</v>
      </c>
    </row>
    <row r="368" spans="1:41" x14ac:dyDescent="0.25">
      <c r="A368">
        <v>1644161</v>
      </c>
      <c r="B368" t="s">
        <v>488</v>
      </c>
      <c r="C368" t="s">
        <v>489</v>
      </c>
      <c r="D368">
        <v>248253</v>
      </c>
      <c r="E368" t="s">
        <v>85</v>
      </c>
      <c r="F368" t="s">
        <v>97</v>
      </c>
      <c r="H368" s="23">
        <v>42606</v>
      </c>
      <c r="I368" t="s">
        <v>113</v>
      </c>
      <c r="J368">
        <v>-10</v>
      </c>
      <c r="K368" t="s">
        <v>114</v>
      </c>
      <c r="M368" t="s">
        <v>88</v>
      </c>
      <c r="N368">
        <v>10240039</v>
      </c>
      <c r="O368" t="s">
        <v>444</v>
      </c>
      <c r="P368" s="23">
        <v>45932</v>
      </c>
      <c r="Q368" t="s">
        <v>89</v>
      </c>
      <c r="R368" s="23">
        <v>45575</v>
      </c>
      <c r="S368" s="23">
        <v>45912</v>
      </c>
      <c r="T368" t="s">
        <v>100</v>
      </c>
      <c r="U368">
        <v>500</v>
      </c>
      <c r="X368">
        <v>5</v>
      </c>
      <c r="Y368" t="s">
        <v>91</v>
      </c>
      <c r="AC368" t="s">
        <v>92</v>
      </c>
      <c r="AD368" t="s">
        <v>490</v>
      </c>
      <c r="AE368">
        <v>24200</v>
      </c>
      <c r="AF368" t="s">
        <v>491</v>
      </c>
      <c r="AJ368">
        <v>780943131</v>
      </c>
      <c r="AK368" t="s">
        <v>1915</v>
      </c>
      <c r="AL368">
        <v>1</v>
      </c>
      <c r="AM368">
        <v>0</v>
      </c>
      <c r="AO368" s="23">
        <v>45932</v>
      </c>
    </row>
    <row r="369" spans="1:41" x14ac:dyDescent="0.25">
      <c r="A369">
        <v>175619</v>
      </c>
      <c r="B369" t="s">
        <v>488</v>
      </c>
      <c r="C369" t="s">
        <v>724</v>
      </c>
      <c r="D369">
        <v>174481</v>
      </c>
      <c r="E369" t="s">
        <v>85</v>
      </c>
      <c r="F369" t="s">
        <v>85</v>
      </c>
      <c r="H369" s="23">
        <v>27131</v>
      </c>
      <c r="I369" t="s">
        <v>672</v>
      </c>
      <c r="J369" t="s">
        <v>673</v>
      </c>
      <c r="K369" t="s">
        <v>87</v>
      </c>
      <c r="M369" t="s">
        <v>88</v>
      </c>
      <c r="N369">
        <v>10240030</v>
      </c>
      <c r="O369" t="s">
        <v>30</v>
      </c>
      <c r="P369" s="23">
        <v>45918</v>
      </c>
      <c r="Q369" t="s">
        <v>89</v>
      </c>
      <c r="R369" s="23">
        <v>37432</v>
      </c>
      <c r="S369" s="23">
        <v>45553</v>
      </c>
      <c r="T369" t="s">
        <v>662</v>
      </c>
      <c r="U369">
        <v>959</v>
      </c>
      <c r="X369">
        <v>9</v>
      </c>
      <c r="Y369" t="s">
        <v>91</v>
      </c>
      <c r="AC369" t="s">
        <v>92</v>
      </c>
      <c r="AD369" t="s">
        <v>698</v>
      </c>
      <c r="AE369">
        <v>24200</v>
      </c>
      <c r="AF369" t="s">
        <v>1916</v>
      </c>
      <c r="AJ369" t="s">
        <v>1917</v>
      </c>
      <c r="AK369" t="s">
        <v>1918</v>
      </c>
      <c r="AL369">
        <v>0</v>
      </c>
      <c r="AM369">
        <v>0</v>
      </c>
      <c r="AO369" s="23">
        <v>45918</v>
      </c>
    </row>
    <row r="370" spans="1:41" x14ac:dyDescent="0.25">
      <c r="A370">
        <v>392574</v>
      </c>
      <c r="B370" t="s">
        <v>1919</v>
      </c>
      <c r="C370" t="s">
        <v>891</v>
      </c>
      <c r="D370">
        <v>244563</v>
      </c>
      <c r="E370" t="s">
        <v>97</v>
      </c>
      <c r="F370" t="s">
        <v>85</v>
      </c>
      <c r="H370" s="23">
        <v>17617</v>
      </c>
      <c r="I370" t="s">
        <v>665</v>
      </c>
      <c r="J370" t="s">
        <v>666</v>
      </c>
      <c r="K370" t="s">
        <v>87</v>
      </c>
      <c r="M370" t="s">
        <v>88</v>
      </c>
      <c r="N370">
        <v>10240002</v>
      </c>
      <c r="O370" t="s">
        <v>19</v>
      </c>
      <c r="P370" s="23">
        <v>45907</v>
      </c>
      <c r="Q370" t="s">
        <v>89</v>
      </c>
      <c r="R370" s="23">
        <v>37924</v>
      </c>
      <c r="S370" s="23">
        <v>45890</v>
      </c>
      <c r="T370" t="s">
        <v>100</v>
      </c>
      <c r="U370">
        <v>555</v>
      </c>
      <c r="X370">
        <v>5</v>
      </c>
      <c r="Y370" t="s">
        <v>91</v>
      </c>
      <c r="AC370" t="s">
        <v>92</v>
      </c>
      <c r="AD370" t="s">
        <v>294</v>
      </c>
      <c r="AE370">
        <v>24100</v>
      </c>
      <c r="AF370" t="s">
        <v>1920</v>
      </c>
      <c r="AK370" t="s">
        <v>1921</v>
      </c>
      <c r="AL370">
        <v>0</v>
      </c>
      <c r="AM370">
        <v>0</v>
      </c>
      <c r="AO370" s="23">
        <v>45907</v>
      </c>
    </row>
    <row r="371" spans="1:41" x14ac:dyDescent="0.25">
      <c r="A371">
        <v>1644620</v>
      </c>
      <c r="B371" t="s">
        <v>1922</v>
      </c>
      <c r="C371" t="s">
        <v>717</v>
      </c>
      <c r="D371">
        <v>248261</v>
      </c>
      <c r="E371" t="s">
        <v>97</v>
      </c>
      <c r="F371" t="s">
        <v>97</v>
      </c>
      <c r="H371" s="23">
        <v>23160</v>
      </c>
      <c r="I371" t="s">
        <v>663</v>
      </c>
      <c r="J371" t="s">
        <v>664</v>
      </c>
      <c r="K371" t="s">
        <v>87</v>
      </c>
      <c r="M371" t="s">
        <v>88</v>
      </c>
      <c r="N371">
        <v>10240020</v>
      </c>
      <c r="O371" t="s">
        <v>27</v>
      </c>
      <c r="P371" s="23">
        <v>45906</v>
      </c>
      <c r="Q371" t="s">
        <v>89</v>
      </c>
      <c r="R371" s="23">
        <v>45575</v>
      </c>
      <c r="S371" s="23">
        <v>45574</v>
      </c>
      <c r="T371" t="s">
        <v>662</v>
      </c>
      <c r="U371">
        <v>500</v>
      </c>
      <c r="X371">
        <v>5</v>
      </c>
      <c r="Y371" t="s">
        <v>91</v>
      </c>
      <c r="AC371" t="s">
        <v>92</v>
      </c>
      <c r="AD371" t="s">
        <v>167</v>
      </c>
      <c r="AE371">
        <v>24660</v>
      </c>
      <c r="AF371" t="s">
        <v>1923</v>
      </c>
      <c r="AJ371">
        <v>786275389</v>
      </c>
      <c r="AK371" t="s">
        <v>1924</v>
      </c>
      <c r="AL371">
        <v>1</v>
      </c>
      <c r="AM371">
        <v>0</v>
      </c>
      <c r="AO371" s="23">
        <v>45906</v>
      </c>
    </row>
    <row r="372" spans="1:41" x14ac:dyDescent="0.25">
      <c r="A372">
        <v>1563740</v>
      </c>
      <c r="B372" t="s">
        <v>492</v>
      </c>
      <c r="C372" t="s">
        <v>493</v>
      </c>
      <c r="D372">
        <v>248078</v>
      </c>
      <c r="E372" t="s">
        <v>85</v>
      </c>
      <c r="F372" t="s">
        <v>85</v>
      </c>
      <c r="H372" s="23">
        <v>39014</v>
      </c>
      <c r="I372" t="s">
        <v>39</v>
      </c>
      <c r="J372">
        <v>-40</v>
      </c>
      <c r="K372" t="s">
        <v>87</v>
      </c>
      <c r="M372" t="s">
        <v>88</v>
      </c>
      <c r="N372">
        <v>10240005</v>
      </c>
      <c r="O372" t="s">
        <v>14</v>
      </c>
      <c r="P372" s="23">
        <v>45912</v>
      </c>
      <c r="Q372" t="s">
        <v>89</v>
      </c>
      <c r="R372" s="23">
        <v>45334</v>
      </c>
      <c r="T372" t="s">
        <v>662</v>
      </c>
      <c r="U372">
        <v>686</v>
      </c>
      <c r="X372">
        <v>6</v>
      </c>
      <c r="Y372" t="s">
        <v>91</v>
      </c>
      <c r="AC372" t="s">
        <v>92</v>
      </c>
      <c r="AD372" t="s">
        <v>101</v>
      </c>
      <c r="AE372">
        <v>24000</v>
      </c>
      <c r="AF372" t="s">
        <v>1925</v>
      </c>
      <c r="AJ372" t="s">
        <v>1926</v>
      </c>
      <c r="AK372" t="s">
        <v>1927</v>
      </c>
      <c r="AL372">
        <v>1</v>
      </c>
      <c r="AM372">
        <v>0</v>
      </c>
      <c r="AO372" s="23">
        <v>45912</v>
      </c>
    </row>
    <row r="373" spans="1:41" x14ac:dyDescent="0.25">
      <c r="A373">
        <v>177851</v>
      </c>
      <c r="B373" t="s">
        <v>1928</v>
      </c>
      <c r="C373" t="s">
        <v>820</v>
      </c>
      <c r="D373">
        <v>7819036</v>
      </c>
      <c r="E373" t="s">
        <v>85</v>
      </c>
      <c r="F373" t="s">
        <v>85</v>
      </c>
      <c r="H373" s="23">
        <v>22794</v>
      </c>
      <c r="I373" t="s">
        <v>663</v>
      </c>
      <c r="J373" t="s">
        <v>664</v>
      </c>
      <c r="K373" t="s">
        <v>87</v>
      </c>
      <c r="M373" t="s">
        <v>88</v>
      </c>
      <c r="N373">
        <v>10240005</v>
      </c>
      <c r="O373" t="s">
        <v>14</v>
      </c>
      <c r="P373" s="23">
        <v>45878</v>
      </c>
      <c r="Q373" t="s">
        <v>89</v>
      </c>
      <c r="R373" s="23">
        <v>37432</v>
      </c>
      <c r="S373" s="23">
        <v>45582</v>
      </c>
      <c r="T373" t="s">
        <v>662</v>
      </c>
      <c r="U373">
        <v>1119</v>
      </c>
      <c r="X373">
        <v>11</v>
      </c>
      <c r="Y373" t="s">
        <v>91</v>
      </c>
      <c r="AC373" t="s">
        <v>92</v>
      </c>
      <c r="AD373" t="s">
        <v>1929</v>
      </c>
      <c r="AE373">
        <v>24160</v>
      </c>
      <c r="AF373" t="s">
        <v>1930</v>
      </c>
      <c r="AJ373" t="s">
        <v>1931</v>
      </c>
      <c r="AK373" t="s">
        <v>1932</v>
      </c>
      <c r="AL373">
        <v>0</v>
      </c>
      <c r="AM373">
        <v>0</v>
      </c>
      <c r="AO373" s="23">
        <v>45878</v>
      </c>
    </row>
    <row r="374" spans="1:41" x14ac:dyDescent="0.25">
      <c r="A374">
        <v>811188</v>
      </c>
      <c r="B374" t="s">
        <v>1933</v>
      </c>
      <c r="C374" t="s">
        <v>760</v>
      </c>
      <c r="D374">
        <v>6720367</v>
      </c>
      <c r="E374" t="s">
        <v>97</v>
      </c>
      <c r="H374" s="23">
        <v>21258</v>
      </c>
      <c r="I374" t="s">
        <v>667</v>
      </c>
      <c r="J374" t="s">
        <v>668</v>
      </c>
      <c r="K374" t="s">
        <v>87</v>
      </c>
      <c r="M374" t="s">
        <v>88</v>
      </c>
      <c r="N374">
        <v>10240002</v>
      </c>
      <c r="O374" t="s">
        <v>19</v>
      </c>
      <c r="P374" s="23">
        <v>45925</v>
      </c>
      <c r="Q374" t="s">
        <v>89</v>
      </c>
      <c r="R374" s="23">
        <v>40599</v>
      </c>
      <c r="S374" s="23">
        <v>45799</v>
      </c>
      <c r="T374" t="s">
        <v>100</v>
      </c>
      <c r="U374">
        <v>500</v>
      </c>
      <c r="X374">
        <v>5</v>
      </c>
      <c r="Y374" t="s">
        <v>91</v>
      </c>
      <c r="AC374" t="s">
        <v>92</v>
      </c>
      <c r="AD374" t="s">
        <v>1934</v>
      </c>
      <c r="AE374">
        <v>24150</v>
      </c>
      <c r="AF374" t="s">
        <v>1935</v>
      </c>
      <c r="AJ374">
        <v>651805836</v>
      </c>
      <c r="AK374" t="s">
        <v>1936</v>
      </c>
      <c r="AL374">
        <v>0</v>
      </c>
      <c r="AM374">
        <v>0</v>
      </c>
      <c r="AO374" s="23">
        <v>45925</v>
      </c>
    </row>
    <row r="375" spans="1:41" x14ac:dyDescent="0.25">
      <c r="A375">
        <v>447128</v>
      </c>
      <c r="B375" t="s">
        <v>1937</v>
      </c>
      <c r="C375" t="s">
        <v>760</v>
      </c>
      <c r="D375">
        <v>244751</v>
      </c>
      <c r="E375" t="s">
        <v>85</v>
      </c>
      <c r="F375" t="s">
        <v>85</v>
      </c>
      <c r="H375" s="23">
        <v>23185</v>
      </c>
      <c r="I375" t="s">
        <v>663</v>
      </c>
      <c r="J375" t="s">
        <v>664</v>
      </c>
      <c r="K375" t="s">
        <v>87</v>
      </c>
      <c r="M375" t="s">
        <v>88</v>
      </c>
      <c r="N375">
        <v>10240026</v>
      </c>
      <c r="O375" t="s">
        <v>122</v>
      </c>
      <c r="P375" s="23">
        <v>45917</v>
      </c>
      <c r="Q375" t="s">
        <v>89</v>
      </c>
      <c r="R375" s="23">
        <v>38286</v>
      </c>
      <c r="S375" s="23">
        <v>45166</v>
      </c>
      <c r="T375" t="s">
        <v>662</v>
      </c>
      <c r="U375">
        <v>608</v>
      </c>
      <c r="X375">
        <v>6</v>
      </c>
      <c r="Y375" t="s">
        <v>91</v>
      </c>
      <c r="AC375" t="s">
        <v>92</v>
      </c>
      <c r="AD375" t="s">
        <v>801</v>
      </c>
      <c r="AE375">
        <v>24100</v>
      </c>
      <c r="AF375" t="s">
        <v>1938</v>
      </c>
      <c r="AG375" t="s">
        <v>1939</v>
      </c>
      <c r="AI375">
        <v>553570269</v>
      </c>
      <c r="AJ375">
        <v>686919517</v>
      </c>
      <c r="AK375" t="s">
        <v>1940</v>
      </c>
      <c r="AL375">
        <v>0</v>
      </c>
      <c r="AM375">
        <v>0</v>
      </c>
      <c r="AO375" s="23">
        <v>45917</v>
      </c>
    </row>
    <row r="376" spans="1:41" x14ac:dyDescent="0.25">
      <c r="A376">
        <v>1365315</v>
      </c>
      <c r="B376" t="s">
        <v>1941</v>
      </c>
      <c r="C376" t="s">
        <v>303</v>
      </c>
      <c r="D376">
        <v>247524</v>
      </c>
      <c r="E376" t="s">
        <v>97</v>
      </c>
      <c r="H376" s="23">
        <v>41481</v>
      </c>
      <c r="I376" t="s">
        <v>116</v>
      </c>
      <c r="J376">
        <v>-13</v>
      </c>
      <c r="K376" t="s">
        <v>87</v>
      </c>
      <c r="M376" t="s">
        <v>88</v>
      </c>
      <c r="N376">
        <v>10240018</v>
      </c>
      <c r="O376" t="s">
        <v>26</v>
      </c>
      <c r="P376" s="23">
        <v>45889</v>
      </c>
      <c r="Q376" t="s">
        <v>89</v>
      </c>
      <c r="R376" s="23">
        <v>44484</v>
      </c>
      <c r="T376" t="s">
        <v>90</v>
      </c>
      <c r="U376">
        <v>500</v>
      </c>
      <c r="X376">
        <v>5</v>
      </c>
      <c r="Y376" t="s">
        <v>91</v>
      </c>
      <c r="AC376" t="s">
        <v>92</v>
      </c>
      <c r="AD376" t="s">
        <v>383</v>
      </c>
      <c r="AE376">
        <v>24120</v>
      </c>
      <c r="AF376" t="s">
        <v>1942</v>
      </c>
      <c r="AJ376">
        <v>684006743</v>
      </c>
      <c r="AK376" t="s">
        <v>1943</v>
      </c>
      <c r="AL376">
        <v>1</v>
      </c>
      <c r="AM376">
        <v>0</v>
      </c>
    </row>
    <row r="377" spans="1:41" x14ac:dyDescent="0.25">
      <c r="A377">
        <v>715516</v>
      </c>
      <c r="B377" t="s">
        <v>1944</v>
      </c>
      <c r="C377" t="s">
        <v>771</v>
      </c>
      <c r="D377">
        <v>6222797</v>
      </c>
      <c r="E377" t="s">
        <v>85</v>
      </c>
      <c r="F377" t="s">
        <v>85</v>
      </c>
      <c r="H377" s="23">
        <v>36112</v>
      </c>
      <c r="I377" t="s">
        <v>39</v>
      </c>
      <c r="J377">
        <v>-40</v>
      </c>
      <c r="K377" t="s">
        <v>87</v>
      </c>
      <c r="M377" t="s">
        <v>88</v>
      </c>
      <c r="N377">
        <v>10240007</v>
      </c>
      <c r="O377" t="s">
        <v>22</v>
      </c>
      <c r="P377" s="23">
        <v>45896</v>
      </c>
      <c r="Q377" t="s">
        <v>89</v>
      </c>
      <c r="R377" s="23">
        <v>40082</v>
      </c>
      <c r="S377" s="23">
        <v>45201</v>
      </c>
      <c r="T377" t="s">
        <v>662</v>
      </c>
      <c r="U377">
        <v>1537</v>
      </c>
      <c r="X377">
        <v>15</v>
      </c>
      <c r="Y377" t="s">
        <v>91</v>
      </c>
      <c r="AB377" s="23">
        <v>45190</v>
      </c>
      <c r="AC377" t="s">
        <v>92</v>
      </c>
      <c r="AD377" t="s">
        <v>172</v>
      </c>
      <c r="AE377">
        <v>24120</v>
      </c>
      <c r="AF377" t="s">
        <v>1945</v>
      </c>
      <c r="AJ377">
        <v>633551944</v>
      </c>
      <c r="AK377" t="s">
        <v>1946</v>
      </c>
      <c r="AL377">
        <v>0</v>
      </c>
      <c r="AM377">
        <v>0</v>
      </c>
      <c r="AO377" s="23">
        <v>45896</v>
      </c>
    </row>
    <row r="378" spans="1:41" x14ac:dyDescent="0.25">
      <c r="A378">
        <v>816424</v>
      </c>
      <c r="B378" t="s">
        <v>1947</v>
      </c>
      <c r="C378" t="s">
        <v>1061</v>
      </c>
      <c r="D378">
        <v>245755</v>
      </c>
      <c r="E378" t="s">
        <v>97</v>
      </c>
      <c r="F378" t="s">
        <v>671</v>
      </c>
      <c r="H378" s="23">
        <v>22823</v>
      </c>
      <c r="I378" t="s">
        <v>663</v>
      </c>
      <c r="J378" t="s">
        <v>664</v>
      </c>
      <c r="K378" t="s">
        <v>87</v>
      </c>
      <c r="M378" t="s">
        <v>88</v>
      </c>
      <c r="N378">
        <v>10240006</v>
      </c>
      <c r="O378" t="s">
        <v>21</v>
      </c>
      <c r="P378" s="23">
        <v>45923</v>
      </c>
      <c r="Q378" t="s">
        <v>89</v>
      </c>
      <c r="R378" s="23">
        <v>40659</v>
      </c>
      <c r="S378" s="23">
        <v>45107</v>
      </c>
      <c r="T378" t="s">
        <v>662</v>
      </c>
      <c r="U378">
        <v>680</v>
      </c>
      <c r="X378">
        <v>6</v>
      </c>
      <c r="Y378" t="s">
        <v>91</v>
      </c>
      <c r="AC378" t="s">
        <v>92</v>
      </c>
      <c r="AD378" t="s">
        <v>733</v>
      </c>
      <c r="AE378">
        <v>24750</v>
      </c>
      <c r="AF378" t="s">
        <v>1948</v>
      </c>
      <c r="AJ378">
        <v>632754824</v>
      </c>
      <c r="AK378" t="s">
        <v>1949</v>
      </c>
      <c r="AL378">
        <v>0</v>
      </c>
      <c r="AM378">
        <v>0</v>
      </c>
      <c r="AO378" s="23">
        <v>45923</v>
      </c>
    </row>
    <row r="379" spans="1:41" x14ac:dyDescent="0.25">
      <c r="A379">
        <v>179223</v>
      </c>
      <c r="B379" t="s">
        <v>1950</v>
      </c>
      <c r="C379" t="s">
        <v>1951</v>
      </c>
      <c r="D379">
        <v>24319</v>
      </c>
      <c r="E379" t="s">
        <v>671</v>
      </c>
      <c r="F379" t="s">
        <v>671</v>
      </c>
      <c r="H379" s="23">
        <v>24327</v>
      </c>
      <c r="I379" t="s">
        <v>658</v>
      </c>
      <c r="J379" t="s">
        <v>659</v>
      </c>
      <c r="K379" t="s">
        <v>87</v>
      </c>
      <c r="M379" t="s">
        <v>88</v>
      </c>
      <c r="N379">
        <v>10240020</v>
      </c>
      <c r="O379" t="s">
        <v>27</v>
      </c>
      <c r="P379" s="23">
        <v>45853</v>
      </c>
      <c r="Q379" t="s">
        <v>89</v>
      </c>
      <c r="R379" s="23">
        <v>37432</v>
      </c>
      <c r="S379" s="23">
        <v>45524</v>
      </c>
      <c r="T379" t="s">
        <v>662</v>
      </c>
      <c r="U379">
        <v>1032</v>
      </c>
      <c r="X379">
        <v>10</v>
      </c>
      <c r="Y379" t="s">
        <v>91</v>
      </c>
      <c r="AC379" t="s">
        <v>92</v>
      </c>
      <c r="AD379" t="s">
        <v>162</v>
      </c>
      <c r="AE379">
        <v>24650</v>
      </c>
      <c r="AF379" t="s">
        <v>1952</v>
      </c>
      <c r="AI379">
        <v>749892957</v>
      </c>
      <c r="AJ379">
        <v>613015495</v>
      </c>
      <c r="AK379" t="s">
        <v>150</v>
      </c>
      <c r="AL379">
        <v>0</v>
      </c>
      <c r="AM379">
        <v>0</v>
      </c>
      <c r="AO379" s="23">
        <v>45853</v>
      </c>
    </row>
    <row r="380" spans="1:41" x14ac:dyDescent="0.25">
      <c r="A380">
        <v>1242758</v>
      </c>
      <c r="B380" t="s">
        <v>1953</v>
      </c>
      <c r="C380" t="s">
        <v>891</v>
      </c>
      <c r="D380">
        <v>9538073</v>
      </c>
      <c r="E380" t="s">
        <v>85</v>
      </c>
      <c r="F380" t="s">
        <v>85</v>
      </c>
      <c r="H380" s="23">
        <v>21103</v>
      </c>
      <c r="I380" t="s">
        <v>667</v>
      </c>
      <c r="J380" t="s">
        <v>668</v>
      </c>
      <c r="K380" t="s">
        <v>87</v>
      </c>
      <c r="M380" t="s">
        <v>88</v>
      </c>
      <c r="N380">
        <v>10240002</v>
      </c>
      <c r="O380" t="s">
        <v>19</v>
      </c>
      <c r="P380" s="23">
        <v>45907</v>
      </c>
      <c r="Q380" t="s">
        <v>89</v>
      </c>
      <c r="R380" s="23">
        <v>43409</v>
      </c>
      <c r="S380" s="23">
        <v>45412</v>
      </c>
      <c r="T380" t="s">
        <v>662</v>
      </c>
      <c r="U380">
        <v>511</v>
      </c>
      <c r="X380">
        <v>5</v>
      </c>
      <c r="Y380" t="s">
        <v>91</v>
      </c>
      <c r="AB380" s="23">
        <v>45274</v>
      </c>
      <c r="AC380" t="s">
        <v>92</v>
      </c>
      <c r="AD380" t="s">
        <v>1954</v>
      </c>
      <c r="AE380">
        <v>95100</v>
      </c>
      <c r="AF380" t="s">
        <v>1955</v>
      </c>
      <c r="AJ380">
        <v>658009955</v>
      </c>
      <c r="AK380" t="s">
        <v>1956</v>
      </c>
      <c r="AL380">
        <v>1</v>
      </c>
      <c r="AM380">
        <v>0</v>
      </c>
      <c r="AO380" s="23">
        <v>45907</v>
      </c>
    </row>
    <row r="381" spans="1:41" x14ac:dyDescent="0.25">
      <c r="A381">
        <v>1718045</v>
      </c>
      <c r="B381" t="s">
        <v>1957</v>
      </c>
      <c r="C381" t="s">
        <v>1958</v>
      </c>
      <c r="D381">
        <v>248470</v>
      </c>
      <c r="E381" t="s">
        <v>97</v>
      </c>
      <c r="H381" s="23">
        <v>42038</v>
      </c>
      <c r="I381" t="s">
        <v>102</v>
      </c>
      <c r="J381">
        <v>-11</v>
      </c>
      <c r="K381" t="s">
        <v>114</v>
      </c>
      <c r="M381" t="s">
        <v>88</v>
      </c>
      <c r="N381">
        <v>10240007</v>
      </c>
      <c r="O381" t="s">
        <v>22</v>
      </c>
      <c r="P381" s="23">
        <v>45917</v>
      </c>
      <c r="Q381" t="s">
        <v>89</v>
      </c>
      <c r="R381" s="23">
        <v>45917</v>
      </c>
      <c r="T381" t="s">
        <v>90</v>
      </c>
      <c r="U381">
        <v>500</v>
      </c>
      <c r="X381">
        <v>5</v>
      </c>
      <c r="Y381" t="s">
        <v>91</v>
      </c>
      <c r="AC381" t="s">
        <v>92</v>
      </c>
      <c r="AD381" t="s">
        <v>359</v>
      </c>
      <c r="AE381">
        <v>24210</v>
      </c>
      <c r="AF381" t="s">
        <v>1959</v>
      </c>
      <c r="AK381" t="s">
        <v>1960</v>
      </c>
      <c r="AL381">
        <v>0</v>
      </c>
      <c r="AM381">
        <v>0</v>
      </c>
      <c r="AO381" s="23">
        <v>45917</v>
      </c>
    </row>
    <row r="382" spans="1:41" x14ac:dyDescent="0.25">
      <c r="A382">
        <v>1653845</v>
      </c>
      <c r="B382" t="s">
        <v>1961</v>
      </c>
      <c r="C382" t="s">
        <v>1962</v>
      </c>
      <c r="D382">
        <v>248293</v>
      </c>
      <c r="E382" t="s">
        <v>97</v>
      </c>
      <c r="F382" t="s">
        <v>97</v>
      </c>
      <c r="H382" s="23">
        <v>36624</v>
      </c>
      <c r="I382" t="s">
        <v>39</v>
      </c>
      <c r="J382">
        <v>-40</v>
      </c>
      <c r="K382" t="s">
        <v>114</v>
      </c>
      <c r="M382" t="s">
        <v>88</v>
      </c>
      <c r="N382">
        <v>10240006</v>
      </c>
      <c r="O382" t="s">
        <v>21</v>
      </c>
      <c r="P382" s="23">
        <v>45912</v>
      </c>
      <c r="Q382" t="s">
        <v>89</v>
      </c>
      <c r="R382" s="23">
        <v>45594</v>
      </c>
      <c r="S382" s="23">
        <v>45580</v>
      </c>
      <c r="T382" t="s">
        <v>662</v>
      </c>
      <c r="U382">
        <v>500</v>
      </c>
      <c r="X382">
        <v>5</v>
      </c>
      <c r="Y382" t="s">
        <v>91</v>
      </c>
      <c r="AC382" t="s">
        <v>92</v>
      </c>
      <c r="AD382" t="s">
        <v>1963</v>
      </c>
      <c r="AE382">
        <v>24420</v>
      </c>
      <c r="AF382" t="s">
        <v>1964</v>
      </c>
      <c r="AJ382">
        <v>683315218</v>
      </c>
      <c r="AK382" t="s">
        <v>1965</v>
      </c>
      <c r="AL382">
        <v>0</v>
      </c>
      <c r="AM382">
        <v>0</v>
      </c>
      <c r="AO382" s="23">
        <v>45912</v>
      </c>
    </row>
    <row r="383" spans="1:41" x14ac:dyDescent="0.25">
      <c r="A383">
        <v>1728372</v>
      </c>
      <c r="B383" t="s">
        <v>1966</v>
      </c>
      <c r="C383" t="s">
        <v>218</v>
      </c>
      <c r="D383">
        <v>248520</v>
      </c>
      <c r="E383" t="s">
        <v>97</v>
      </c>
      <c r="H383" s="23">
        <v>42559</v>
      </c>
      <c r="I383" t="s">
        <v>113</v>
      </c>
      <c r="J383">
        <v>-10</v>
      </c>
      <c r="K383" t="s">
        <v>87</v>
      </c>
      <c r="M383" t="s">
        <v>88</v>
      </c>
      <c r="N383">
        <v>10240007</v>
      </c>
      <c r="O383" t="s">
        <v>22</v>
      </c>
      <c r="P383" s="23">
        <v>45926</v>
      </c>
      <c r="Q383" t="s">
        <v>89</v>
      </c>
      <c r="R383" s="23">
        <v>45926</v>
      </c>
      <c r="S383" s="23">
        <v>45925</v>
      </c>
      <c r="T383" t="s">
        <v>100</v>
      </c>
      <c r="U383">
        <v>500</v>
      </c>
      <c r="X383">
        <v>5</v>
      </c>
      <c r="Y383" t="s">
        <v>91</v>
      </c>
      <c r="AC383" t="s">
        <v>92</v>
      </c>
      <c r="AD383" t="s">
        <v>119</v>
      </c>
      <c r="AE383">
        <v>24120</v>
      </c>
      <c r="AF383" t="s">
        <v>1967</v>
      </c>
      <c r="AK383" t="s">
        <v>1968</v>
      </c>
      <c r="AL383">
        <v>0</v>
      </c>
      <c r="AM383">
        <v>0</v>
      </c>
      <c r="AO383" s="23">
        <v>45926</v>
      </c>
    </row>
    <row r="384" spans="1:41" x14ac:dyDescent="0.25">
      <c r="A384">
        <v>1654000</v>
      </c>
      <c r="B384" t="s">
        <v>1969</v>
      </c>
      <c r="C384" t="s">
        <v>821</v>
      </c>
      <c r="D384">
        <v>248296</v>
      </c>
      <c r="E384" t="s">
        <v>97</v>
      </c>
      <c r="F384" t="s">
        <v>97</v>
      </c>
      <c r="H384" s="23">
        <v>21147</v>
      </c>
      <c r="I384" t="s">
        <v>667</v>
      </c>
      <c r="J384" t="s">
        <v>668</v>
      </c>
      <c r="K384" t="s">
        <v>87</v>
      </c>
      <c r="M384" t="s">
        <v>88</v>
      </c>
      <c r="N384">
        <v>10240007</v>
      </c>
      <c r="O384" t="s">
        <v>22</v>
      </c>
      <c r="P384" s="23">
        <v>45903</v>
      </c>
      <c r="Q384" t="s">
        <v>89</v>
      </c>
      <c r="R384" s="23">
        <v>45595</v>
      </c>
      <c r="S384" s="23">
        <v>45583</v>
      </c>
      <c r="T384" t="s">
        <v>662</v>
      </c>
      <c r="U384">
        <v>500</v>
      </c>
      <c r="X384">
        <v>5</v>
      </c>
      <c r="Y384" t="s">
        <v>91</v>
      </c>
      <c r="AC384" t="s">
        <v>92</v>
      </c>
      <c r="AD384" t="s">
        <v>1970</v>
      </c>
      <c r="AE384">
        <v>24390</v>
      </c>
      <c r="AF384" t="s">
        <v>1971</v>
      </c>
      <c r="AJ384">
        <v>601794798</v>
      </c>
      <c r="AK384" t="s">
        <v>1972</v>
      </c>
      <c r="AL384">
        <v>0</v>
      </c>
      <c r="AM384">
        <v>0</v>
      </c>
      <c r="AO384" s="23">
        <v>45903</v>
      </c>
    </row>
    <row r="385" spans="1:41" x14ac:dyDescent="0.25">
      <c r="A385">
        <v>1159611</v>
      </c>
      <c r="B385" t="s">
        <v>1973</v>
      </c>
      <c r="C385" t="s">
        <v>145</v>
      </c>
      <c r="D385">
        <v>8316013</v>
      </c>
      <c r="E385" t="s">
        <v>97</v>
      </c>
      <c r="H385" s="23">
        <v>31930</v>
      </c>
      <c r="I385" t="s">
        <v>39</v>
      </c>
      <c r="J385">
        <v>-40</v>
      </c>
      <c r="K385" t="s">
        <v>87</v>
      </c>
      <c r="M385" t="s">
        <v>88</v>
      </c>
      <c r="N385">
        <v>10240026</v>
      </c>
      <c r="O385" t="s">
        <v>122</v>
      </c>
      <c r="P385" s="23">
        <v>45926</v>
      </c>
      <c r="Q385" t="s">
        <v>89</v>
      </c>
      <c r="R385" s="23">
        <v>42856</v>
      </c>
      <c r="S385" s="23">
        <v>42989</v>
      </c>
      <c r="T385" t="s">
        <v>662</v>
      </c>
      <c r="U385">
        <v>500</v>
      </c>
      <c r="X385">
        <v>5</v>
      </c>
      <c r="Y385" t="s">
        <v>91</v>
      </c>
      <c r="AC385" t="s">
        <v>92</v>
      </c>
      <c r="AD385" t="s">
        <v>559</v>
      </c>
      <c r="AE385">
        <v>33220</v>
      </c>
      <c r="AF385" t="s">
        <v>1974</v>
      </c>
      <c r="AK385" t="s">
        <v>1975</v>
      </c>
      <c r="AL385">
        <v>0</v>
      </c>
      <c r="AM385">
        <v>0</v>
      </c>
      <c r="AO385" s="23">
        <v>45926</v>
      </c>
    </row>
    <row r="386" spans="1:41" x14ac:dyDescent="0.25">
      <c r="A386">
        <v>923027</v>
      </c>
      <c r="B386" t="s">
        <v>1976</v>
      </c>
      <c r="C386" t="s">
        <v>1036</v>
      </c>
      <c r="D386">
        <v>5967439</v>
      </c>
      <c r="E386" t="s">
        <v>85</v>
      </c>
      <c r="F386" t="s">
        <v>85</v>
      </c>
      <c r="H386" s="23">
        <v>35320</v>
      </c>
      <c r="I386" t="s">
        <v>39</v>
      </c>
      <c r="J386">
        <v>-40</v>
      </c>
      <c r="K386" t="s">
        <v>87</v>
      </c>
      <c r="M386" t="s">
        <v>88</v>
      </c>
      <c r="N386">
        <v>10240007</v>
      </c>
      <c r="O386" t="s">
        <v>22</v>
      </c>
      <c r="P386" s="23">
        <v>45912</v>
      </c>
      <c r="Q386" t="s">
        <v>89</v>
      </c>
      <c r="R386" s="23">
        <v>41230</v>
      </c>
      <c r="S386" s="23">
        <v>44826</v>
      </c>
      <c r="T386" t="s">
        <v>662</v>
      </c>
      <c r="U386">
        <v>1684</v>
      </c>
      <c r="X386">
        <v>16</v>
      </c>
      <c r="Y386" t="s">
        <v>91</v>
      </c>
      <c r="AC386" t="s">
        <v>92</v>
      </c>
      <c r="AD386" t="s">
        <v>1977</v>
      </c>
      <c r="AE386">
        <v>24120</v>
      </c>
      <c r="AF386" t="s">
        <v>1978</v>
      </c>
      <c r="AG386" t="s">
        <v>1979</v>
      </c>
      <c r="AJ386">
        <v>663484497</v>
      </c>
      <c r="AK386" t="s">
        <v>1980</v>
      </c>
      <c r="AL386">
        <v>1</v>
      </c>
      <c r="AM386">
        <v>1</v>
      </c>
      <c r="AO386" s="23">
        <v>45912</v>
      </c>
    </row>
    <row r="387" spans="1:41" x14ac:dyDescent="0.25">
      <c r="A387">
        <v>1713729</v>
      </c>
      <c r="B387" t="s">
        <v>1976</v>
      </c>
      <c r="C387" t="s">
        <v>603</v>
      </c>
      <c r="D387">
        <v>248452</v>
      </c>
      <c r="E387" t="s">
        <v>97</v>
      </c>
      <c r="H387" s="23">
        <v>42867</v>
      </c>
      <c r="I387" t="s">
        <v>97</v>
      </c>
      <c r="J387">
        <v>-9</v>
      </c>
      <c r="K387" t="s">
        <v>87</v>
      </c>
      <c r="M387" t="s">
        <v>88</v>
      </c>
      <c r="N387">
        <v>10240007</v>
      </c>
      <c r="O387" t="s">
        <v>22</v>
      </c>
      <c r="P387" s="23">
        <v>45912</v>
      </c>
      <c r="Q387" t="s">
        <v>89</v>
      </c>
      <c r="R387" s="23">
        <v>45912</v>
      </c>
      <c r="T387" t="s">
        <v>90</v>
      </c>
      <c r="U387">
        <v>500</v>
      </c>
      <c r="X387">
        <v>5</v>
      </c>
      <c r="Y387" t="s">
        <v>91</v>
      </c>
      <c r="AC387" t="s">
        <v>92</v>
      </c>
      <c r="AD387" t="s">
        <v>164</v>
      </c>
      <c r="AE387">
        <v>24120</v>
      </c>
      <c r="AF387" t="s">
        <v>1981</v>
      </c>
      <c r="AJ387">
        <v>663484497</v>
      </c>
      <c r="AK387" t="s">
        <v>1982</v>
      </c>
      <c r="AL387">
        <v>0</v>
      </c>
      <c r="AM387">
        <v>0</v>
      </c>
      <c r="AO387" s="23">
        <v>45912</v>
      </c>
    </row>
    <row r="388" spans="1:41" x14ac:dyDescent="0.25">
      <c r="A388">
        <v>1725204</v>
      </c>
      <c r="B388" t="s">
        <v>1983</v>
      </c>
      <c r="C388" t="s">
        <v>529</v>
      </c>
      <c r="D388">
        <v>248497</v>
      </c>
      <c r="E388" t="s">
        <v>97</v>
      </c>
      <c r="H388" s="23">
        <v>42788</v>
      </c>
      <c r="I388" t="s">
        <v>97</v>
      </c>
      <c r="J388">
        <v>-9</v>
      </c>
      <c r="K388" t="s">
        <v>87</v>
      </c>
      <c r="M388" t="s">
        <v>88</v>
      </c>
      <c r="N388">
        <v>10240026</v>
      </c>
      <c r="O388" t="s">
        <v>122</v>
      </c>
      <c r="P388" s="23">
        <v>45924</v>
      </c>
      <c r="Q388" t="s">
        <v>89</v>
      </c>
      <c r="R388" s="23">
        <v>45924</v>
      </c>
      <c r="S388" s="23">
        <v>45918</v>
      </c>
      <c r="T388" t="s">
        <v>100</v>
      </c>
      <c r="U388">
        <v>500</v>
      </c>
      <c r="X388">
        <v>5</v>
      </c>
      <c r="Y388" t="s">
        <v>91</v>
      </c>
      <c r="AC388" t="s">
        <v>92</v>
      </c>
      <c r="AD388" t="s">
        <v>713</v>
      </c>
      <c r="AE388">
        <v>24230</v>
      </c>
      <c r="AF388" t="s">
        <v>1984</v>
      </c>
      <c r="AI388">
        <v>640253957</v>
      </c>
      <c r="AJ388">
        <v>640253957</v>
      </c>
      <c r="AK388" t="s">
        <v>1985</v>
      </c>
      <c r="AL388">
        <v>0</v>
      </c>
      <c r="AM388">
        <v>0</v>
      </c>
      <c r="AO388" s="23">
        <v>45924</v>
      </c>
    </row>
    <row r="389" spans="1:41" x14ac:dyDescent="0.25">
      <c r="A389">
        <v>185252</v>
      </c>
      <c r="B389" t="s">
        <v>1986</v>
      </c>
      <c r="C389" t="s">
        <v>779</v>
      </c>
      <c r="D389">
        <v>884493</v>
      </c>
      <c r="E389" t="s">
        <v>85</v>
      </c>
      <c r="F389" t="s">
        <v>85</v>
      </c>
      <c r="H389" s="23">
        <v>23535</v>
      </c>
      <c r="I389" t="s">
        <v>663</v>
      </c>
      <c r="J389" t="s">
        <v>664</v>
      </c>
      <c r="K389" t="s">
        <v>87</v>
      </c>
      <c r="M389" t="s">
        <v>88</v>
      </c>
      <c r="N389">
        <v>10240001</v>
      </c>
      <c r="O389" t="s">
        <v>18</v>
      </c>
      <c r="P389" s="23">
        <v>45896</v>
      </c>
      <c r="Q389" t="s">
        <v>89</v>
      </c>
      <c r="R389" s="23">
        <v>37432</v>
      </c>
      <c r="S389" s="23">
        <v>45177</v>
      </c>
      <c r="T389" t="s">
        <v>662</v>
      </c>
      <c r="U389">
        <v>1238</v>
      </c>
      <c r="X389">
        <v>12</v>
      </c>
      <c r="Y389" t="s">
        <v>91</v>
      </c>
      <c r="AB389" s="23">
        <v>45666</v>
      </c>
      <c r="AC389" t="s">
        <v>92</v>
      </c>
      <c r="AD389" t="s">
        <v>1987</v>
      </c>
      <c r="AE389">
        <v>24140</v>
      </c>
      <c r="AF389" t="s">
        <v>1988</v>
      </c>
      <c r="AI389">
        <v>553220622</v>
      </c>
      <c r="AJ389">
        <v>750671671</v>
      </c>
      <c r="AK389" t="s">
        <v>1989</v>
      </c>
      <c r="AL389">
        <v>0</v>
      </c>
      <c r="AM389">
        <v>0</v>
      </c>
      <c r="AO389" s="23">
        <v>45896</v>
      </c>
    </row>
    <row r="390" spans="1:41" x14ac:dyDescent="0.25">
      <c r="A390">
        <v>1183913</v>
      </c>
      <c r="B390" t="s">
        <v>499</v>
      </c>
      <c r="C390" t="s">
        <v>117</v>
      </c>
      <c r="D390">
        <v>5981102</v>
      </c>
      <c r="E390" t="s">
        <v>85</v>
      </c>
      <c r="F390" t="s">
        <v>85</v>
      </c>
      <c r="H390" s="23">
        <v>16949</v>
      </c>
      <c r="I390" t="s">
        <v>665</v>
      </c>
      <c r="J390" t="s">
        <v>666</v>
      </c>
      <c r="K390" t="s">
        <v>87</v>
      </c>
      <c r="M390" t="s">
        <v>88</v>
      </c>
      <c r="N390">
        <v>10240001</v>
      </c>
      <c r="O390" t="s">
        <v>18</v>
      </c>
      <c r="P390" s="23">
        <v>45918</v>
      </c>
      <c r="Q390" t="s">
        <v>89</v>
      </c>
      <c r="R390" s="23">
        <v>43017</v>
      </c>
      <c r="S390" s="23">
        <v>45918</v>
      </c>
      <c r="T390" t="s">
        <v>100</v>
      </c>
      <c r="U390">
        <v>623</v>
      </c>
      <c r="X390">
        <v>6</v>
      </c>
      <c r="Y390" t="s">
        <v>91</v>
      </c>
      <c r="AC390" t="s">
        <v>92</v>
      </c>
      <c r="AD390" t="s">
        <v>1990</v>
      </c>
      <c r="AE390">
        <v>24520</v>
      </c>
      <c r="AF390" t="s">
        <v>1991</v>
      </c>
      <c r="AJ390">
        <v>632016805</v>
      </c>
      <c r="AK390" t="s">
        <v>1992</v>
      </c>
      <c r="AL390">
        <v>0</v>
      </c>
      <c r="AM390">
        <v>0</v>
      </c>
      <c r="AO390" s="23">
        <v>45918</v>
      </c>
    </row>
    <row r="391" spans="1:41" x14ac:dyDescent="0.25">
      <c r="A391">
        <v>984901</v>
      </c>
      <c r="B391" t="s">
        <v>499</v>
      </c>
      <c r="C391" t="s">
        <v>500</v>
      </c>
      <c r="D391">
        <v>2616824</v>
      </c>
      <c r="E391" t="s">
        <v>85</v>
      </c>
      <c r="F391" t="s">
        <v>85</v>
      </c>
      <c r="H391" s="23">
        <v>38800</v>
      </c>
      <c r="I391" t="s">
        <v>39</v>
      </c>
      <c r="J391">
        <v>-40</v>
      </c>
      <c r="K391" t="s">
        <v>87</v>
      </c>
      <c r="M391" t="s">
        <v>88</v>
      </c>
      <c r="N391">
        <v>10240007</v>
      </c>
      <c r="O391" t="s">
        <v>22</v>
      </c>
      <c r="P391" s="23">
        <v>45919</v>
      </c>
      <c r="Q391" t="s">
        <v>89</v>
      </c>
      <c r="R391" s="23">
        <v>41608</v>
      </c>
      <c r="S391" s="23">
        <v>45555</v>
      </c>
      <c r="T391" t="s">
        <v>662</v>
      </c>
      <c r="U391">
        <v>1207</v>
      </c>
      <c r="X391">
        <v>12</v>
      </c>
      <c r="Y391" t="s">
        <v>91</v>
      </c>
      <c r="AB391" s="23">
        <v>44479</v>
      </c>
      <c r="AC391" t="s">
        <v>92</v>
      </c>
      <c r="AD391" t="s">
        <v>179</v>
      </c>
      <c r="AE391">
        <v>24120</v>
      </c>
      <c r="AF391" t="s">
        <v>501</v>
      </c>
      <c r="AI391">
        <v>671678007</v>
      </c>
      <c r="AJ391">
        <v>781322798</v>
      </c>
      <c r="AK391" t="s">
        <v>502</v>
      </c>
      <c r="AL391">
        <v>0</v>
      </c>
      <c r="AM391">
        <v>0</v>
      </c>
      <c r="AO391" s="23">
        <v>45919</v>
      </c>
    </row>
    <row r="392" spans="1:41" x14ac:dyDescent="0.25">
      <c r="A392">
        <v>188979</v>
      </c>
      <c r="B392" t="s">
        <v>1993</v>
      </c>
      <c r="C392" t="s">
        <v>719</v>
      </c>
      <c r="D392">
        <v>6916117</v>
      </c>
      <c r="E392" t="s">
        <v>85</v>
      </c>
      <c r="F392" t="s">
        <v>85</v>
      </c>
      <c r="H392" s="23">
        <v>25484</v>
      </c>
      <c r="I392" t="s">
        <v>658</v>
      </c>
      <c r="J392" t="s">
        <v>659</v>
      </c>
      <c r="K392" t="s">
        <v>87</v>
      </c>
      <c r="M392" t="s">
        <v>88</v>
      </c>
      <c r="N392">
        <v>10240007</v>
      </c>
      <c r="O392" t="s">
        <v>22</v>
      </c>
      <c r="P392" s="23">
        <v>45910</v>
      </c>
      <c r="Q392" t="s">
        <v>89</v>
      </c>
      <c r="R392" s="23">
        <v>37432</v>
      </c>
      <c r="S392" s="23">
        <v>45554</v>
      </c>
      <c r="T392" t="s">
        <v>662</v>
      </c>
      <c r="U392">
        <v>825</v>
      </c>
      <c r="X392">
        <v>8</v>
      </c>
      <c r="Y392" t="s">
        <v>91</v>
      </c>
      <c r="AB392" s="23">
        <v>45474</v>
      </c>
      <c r="AC392" t="s">
        <v>92</v>
      </c>
      <c r="AD392" t="s">
        <v>1994</v>
      </c>
      <c r="AE392">
        <v>23490</v>
      </c>
      <c r="AF392" t="s">
        <v>1995</v>
      </c>
      <c r="AJ392">
        <v>699918080</v>
      </c>
      <c r="AK392" t="s">
        <v>1996</v>
      </c>
      <c r="AL392">
        <v>0</v>
      </c>
      <c r="AM392">
        <v>0</v>
      </c>
      <c r="AO392" s="23">
        <v>45910</v>
      </c>
    </row>
    <row r="393" spans="1:41" x14ac:dyDescent="0.25">
      <c r="A393">
        <v>1324850</v>
      </c>
      <c r="B393" t="s">
        <v>504</v>
      </c>
      <c r="C393" t="s">
        <v>505</v>
      </c>
      <c r="D393">
        <v>247427</v>
      </c>
      <c r="E393" t="s">
        <v>85</v>
      </c>
      <c r="F393" t="s">
        <v>85</v>
      </c>
      <c r="H393" s="23">
        <v>40962</v>
      </c>
      <c r="I393" t="s">
        <v>99</v>
      </c>
      <c r="J393">
        <v>-14</v>
      </c>
      <c r="K393" t="s">
        <v>87</v>
      </c>
      <c r="M393" t="s">
        <v>88</v>
      </c>
      <c r="N393">
        <v>10240001</v>
      </c>
      <c r="O393" t="s">
        <v>18</v>
      </c>
      <c r="P393" s="23">
        <v>45911</v>
      </c>
      <c r="Q393" t="s">
        <v>89</v>
      </c>
      <c r="R393" s="23">
        <v>44109</v>
      </c>
      <c r="T393" t="s">
        <v>90</v>
      </c>
      <c r="U393">
        <v>516</v>
      </c>
      <c r="X393">
        <v>5</v>
      </c>
      <c r="Y393" t="s">
        <v>91</v>
      </c>
      <c r="AC393" t="s">
        <v>92</v>
      </c>
      <c r="AD393" t="s">
        <v>231</v>
      </c>
      <c r="AE393">
        <v>24100</v>
      </c>
      <c r="AF393" t="s">
        <v>506</v>
      </c>
      <c r="AI393">
        <v>553579353</v>
      </c>
      <c r="AJ393">
        <v>608701518</v>
      </c>
      <c r="AK393" t="s">
        <v>507</v>
      </c>
      <c r="AL393">
        <v>0</v>
      </c>
      <c r="AM393">
        <v>0</v>
      </c>
      <c r="AO393" s="23">
        <v>45911</v>
      </c>
    </row>
    <row r="394" spans="1:41" x14ac:dyDescent="0.25">
      <c r="A394">
        <v>1218237</v>
      </c>
      <c r="B394" t="s">
        <v>504</v>
      </c>
      <c r="C394" t="s">
        <v>508</v>
      </c>
      <c r="D394">
        <v>247096</v>
      </c>
      <c r="E394" t="s">
        <v>85</v>
      </c>
      <c r="F394" t="s">
        <v>85</v>
      </c>
      <c r="H394" s="23">
        <v>39203</v>
      </c>
      <c r="I394" t="s">
        <v>260</v>
      </c>
      <c r="J394">
        <v>-19</v>
      </c>
      <c r="K394" t="s">
        <v>87</v>
      </c>
      <c r="M394" t="s">
        <v>88</v>
      </c>
      <c r="N394">
        <v>10240001</v>
      </c>
      <c r="O394" t="s">
        <v>18</v>
      </c>
      <c r="P394" s="23">
        <v>45911</v>
      </c>
      <c r="Q394" t="s">
        <v>89</v>
      </c>
      <c r="R394" s="23">
        <v>43356</v>
      </c>
      <c r="T394" t="s">
        <v>662</v>
      </c>
      <c r="U394">
        <v>910</v>
      </c>
      <c r="X394">
        <v>9</v>
      </c>
      <c r="Y394" t="s">
        <v>91</v>
      </c>
      <c r="AC394" t="s">
        <v>92</v>
      </c>
      <c r="AD394" t="s">
        <v>231</v>
      </c>
      <c r="AE394">
        <v>24100</v>
      </c>
      <c r="AF394" t="s">
        <v>506</v>
      </c>
      <c r="AI394">
        <v>553579353</v>
      </c>
      <c r="AJ394">
        <v>608701518</v>
      </c>
      <c r="AK394" t="s">
        <v>507</v>
      </c>
      <c r="AL394">
        <v>0</v>
      </c>
      <c r="AM394">
        <v>0</v>
      </c>
      <c r="AO394" s="23">
        <v>45911</v>
      </c>
    </row>
    <row r="395" spans="1:41" x14ac:dyDescent="0.25">
      <c r="A395">
        <v>1569596</v>
      </c>
      <c r="B395" t="s">
        <v>1997</v>
      </c>
      <c r="C395" t="s">
        <v>255</v>
      </c>
      <c r="D395">
        <v>248098</v>
      </c>
      <c r="E395" t="s">
        <v>97</v>
      </c>
      <c r="F395" t="s">
        <v>97</v>
      </c>
      <c r="H395" s="23">
        <v>23076</v>
      </c>
      <c r="I395" t="s">
        <v>663</v>
      </c>
      <c r="J395" t="s">
        <v>664</v>
      </c>
      <c r="K395" t="s">
        <v>87</v>
      </c>
      <c r="M395" t="s">
        <v>88</v>
      </c>
      <c r="N395">
        <v>10240020</v>
      </c>
      <c r="O395" t="s">
        <v>27</v>
      </c>
      <c r="P395" s="23">
        <v>45919</v>
      </c>
      <c r="Q395" t="s">
        <v>89</v>
      </c>
      <c r="R395" s="23">
        <v>45373</v>
      </c>
      <c r="S395" s="23">
        <v>45561</v>
      </c>
      <c r="T395" t="s">
        <v>662</v>
      </c>
      <c r="U395">
        <v>500</v>
      </c>
      <c r="X395">
        <v>5</v>
      </c>
      <c r="Y395" t="s">
        <v>91</v>
      </c>
      <c r="AC395" t="s">
        <v>92</v>
      </c>
      <c r="AD395" t="s">
        <v>162</v>
      </c>
      <c r="AE395">
        <v>24650</v>
      </c>
      <c r="AF395" t="s">
        <v>1998</v>
      </c>
      <c r="AJ395">
        <v>768537165</v>
      </c>
      <c r="AK395" t="s">
        <v>1999</v>
      </c>
      <c r="AL395">
        <v>0</v>
      </c>
      <c r="AM395">
        <v>0</v>
      </c>
      <c r="AO395" s="23">
        <v>45919</v>
      </c>
    </row>
    <row r="396" spans="1:41" x14ac:dyDescent="0.25">
      <c r="A396">
        <v>1695385</v>
      </c>
      <c r="B396" t="s">
        <v>2000</v>
      </c>
      <c r="C396" t="s">
        <v>752</v>
      </c>
      <c r="D396">
        <v>248425</v>
      </c>
      <c r="E396" t="s">
        <v>97</v>
      </c>
      <c r="F396" t="s">
        <v>97</v>
      </c>
      <c r="H396" s="23">
        <v>23942</v>
      </c>
      <c r="I396" t="s">
        <v>663</v>
      </c>
      <c r="J396" t="s">
        <v>664</v>
      </c>
      <c r="K396" t="s">
        <v>114</v>
      </c>
      <c r="M396" t="s">
        <v>88</v>
      </c>
      <c r="N396">
        <v>10240014</v>
      </c>
      <c r="O396" t="s">
        <v>24</v>
      </c>
      <c r="P396" s="23">
        <v>45926</v>
      </c>
      <c r="Q396" t="s">
        <v>89</v>
      </c>
      <c r="R396" s="23">
        <v>45813</v>
      </c>
      <c r="S396" s="23">
        <v>45922</v>
      </c>
      <c r="T396" t="s">
        <v>100</v>
      </c>
      <c r="U396">
        <v>500</v>
      </c>
      <c r="X396">
        <v>5</v>
      </c>
      <c r="Y396" t="s">
        <v>91</v>
      </c>
      <c r="AC396" t="s">
        <v>92</v>
      </c>
      <c r="AD396" t="s">
        <v>2001</v>
      </c>
      <c r="AE396">
        <v>24620</v>
      </c>
      <c r="AF396" t="s">
        <v>2002</v>
      </c>
      <c r="AK396" t="s">
        <v>2003</v>
      </c>
      <c r="AL396">
        <v>1</v>
      </c>
      <c r="AM396">
        <v>0</v>
      </c>
      <c r="AO396" s="23">
        <v>45926</v>
      </c>
    </row>
    <row r="397" spans="1:41" x14ac:dyDescent="0.25">
      <c r="A397">
        <v>189749</v>
      </c>
      <c r="B397" t="s">
        <v>2004</v>
      </c>
      <c r="C397" t="s">
        <v>1651</v>
      </c>
      <c r="D397">
        <v>33119</v>
      </c>
      <c r="E397" t="s">
        <v>85</v>
      </c>
      <c r="F397" t="s">
        <v>85</v>
      </c>
      <c r="H397" s="23">
        <v>27296</v>
      </c>
      <c r="I397" t="s">
        <v>672</v>
      </c>
      <c r="J397" t="s">
        <v>673</v>
      </c>
      <c r="K397" t="s">
        <v>87</v>
      </c>
      <c r="M397" t="s">
        <v>88</v>
      </c>
      <c r="N397">
        <v>10240020</v>
      </c>
      <c r="O397" t="s">
        <v>27</v>
      </c>
      <c r="P397" s="23">
        <v>45890</v>
      </c>
      <c r="Q397" t="s">
        <v>89</v>
      </c>
      <c r="R397" s="23">
        <v>37432</v>
      </c>
      <c r="S397" s="23">
        <v>45180</v>
      </c>
      <c r="T397" t="s">
        <v>662</v>
      </c>
      <c r="U397">
        <v>1377</v>
      </c>
      <c r="X397">
        <v>13</v>
      </c>
      <c r="Y397" t="s">
        <v>91</v>
      </c>
      <c r="AB397" s="23">
        <v>43808</v>
      </c>
      <c r="AC397" t="s">
        <v>92</v>
      </c>
      <c r="AD397" t="s">
        <v>219</v>
      </c>
      <c r="AE397">
        <v>24190</v>
      </c>
      <c r="AF397" t="s">
        <v>2005</v>
      </c>
      <c r="AH397" t="s">
        <v>2006</v>
      </c>
      <c r="AJ397">
        <v>669238089</v>
      </c>
      <c r="AK397" t="s">
        <v>2007</v>
      </c>
      <c r="AL397">
        <v>0</v>
      </c>
      <c r="AM397">
        <v>0</v>
      </c>
      <c r="AO397" s="23">
        <v>45890</v>
      </c>
    </row>
    <row r="398" spans="1:41" x14ac:dyDescent="0.25">
      <c r="A398">
        <v>1685698</v>
      </c>
      <c r="B398" t="s">
        <v>2008</v>
      </c>
      <c r="C398" t="s">
        <v>2009</v>
      </c>
      <c r="D398">
        <v>248413</v>
      </c>
      <c r="E398" t="s">
        <v>97</v>
      </c>
      <c r="F398" t="s">
        <v>97</v>
      </c>
      <c r="H398" s="23">
        <v>41578</v>
      </c>
      <c r="I398" t="s">
        <v>116</v>
      </c>
      <c r="J398">
        <v>-13</v>
      </c>
      <c r="K398" t="s">
        <v>87</v>
      </c>
      <c r="M398" t="s">
        <v>88</v>
      </c>
      <c r="N398">
        <v>10240020</v>
      </c>
      <c r="O398" t="s">
        <v>27</v>
      </c>
      <c r="P398" s="23">
        <v>45906</v>
      </c>
      <c r="Q398" t="s">
        <v>89</v>
      </c>
      <c r="R398" s="23">
        <v>45750</v>
      </c>
      <c r="T398" t="s">
        <v>90</v>
      </c>
      <c r="U398">
        <v>500</v>
      </c>
      <c r="X398">
        <v>5</v>
      </c>
      <c r="Y398" t="s">
        <v>91</v>
      </c>
      <c r="AC398" t="s">
        <v>92</v>
      </c>
      <c r="AD398" t="s">
        <v>101</v>
      </c>
      <c r="AE398">
        <v>24000</v>
      </c>
      <c r="AF398" t="s">
        <v>2010</v>
      </c>
      <c r="AJ398">
        <v>648131078</v>
      </c>
      <c r="AK398" t="s">
        <v>2011</v>
      </c>
      <c r="AL398">
        <v>1</v>
      </c>
      <c r="AM398">
        <v>1</v>
      </c>
      <c r="AO398" s="23">
        <v>45906</v>
      </c>
    </row>
    <row r="399" spans="1:41" x14ac:dyDescent="0.25">
      <c r="A399">
        <v>1721098</v>
      </c>
      <c r="B399" t="s">
        <v>2012</v>
      </c>
      <c r="C399" t="s">
        <v>120</v>
      </c>
      <c r="D399">
        <v>248481</v>
      </c>
      <c r="E399" t="s">
        <v>97</v>
      </c>
      <c r="H399" s="23">
        <v>40748</v>
      </c>
      <c r="I399" t="s">
        <v>141</v>
      </c>
      <c r="J399">
        <v>-15</v>
      </c>
      <c r="K399" t="s">
        <v>87</v>
      </c>
      <c r="M399" t="s">
        <v>88</v>
      </c>
      <c r="N399">
        <v>10240018</v>
      </c>
      <c r="O399" t="s">
        <v>26</v>
      </c>
      <c r="P399" s="23">
        <v>45919</v>
      </c>
      <c r="Q399" t="s">
        <v>89</v>
      </c>
      <c r="R399" s="23">
        <v>45919</v>
      </c>
      <c r="T399" t="s">
        <v>90</v>
      </c>
      <c r="U399">
        <v>500</v>
      </c>
      <c r="X399">
        <v>5</v>
      </c>
      <c r="Y399" t="s">
        <v>91</v>
      </c>
      <c r="AC399" t="s">
        <v>92</v>
      </c>
      <c r="AD399" t="s">
        <v>2013</v>
      </c>
      <c r="AE399">
        <v>19310</v>
      </c>
      <c r="AF399" t="s">
        <v>2014</v>
      </c>
      <c r="AJ399">
        <v>749525654</v>
      </c>
      <c r="AK399" t="s">
        <v>2015</v>
      </c>
      <c r="AL399">
        <v>0</v>
      </c>
      <c r="AM399">
        <v>0</v>
      </c>
      <c r="AO399" s="23">
        <v>45919</v>
      </c>
    </row>
    <row r="400" spans="1:41" x14ac:dyDescent="0.25">
      <c r="A400">
        <v>494882</v>
      </c>
      <c r="B400" t="s">
        <v>2016</v>
      </c>
      <c r="C400" t="s">
        <v>701</v>
      </c>
      <c r="D400">
        <v>289792</v>
      </c>
      <c r="E400" t="s">
        <v>97</v>
      </c>
      <c r="F400" t="s">
        <v>97</v>
      </c>
      <c r="H400" s="23">
        <v>19535</v>
      </c>
      <c r="I400" t="s">
        <v>676</v>
      </c>
      <c r="J400" t="s">
        <v>677</v>
      </c>
      <c r="K400" t="s">
        <v>87</v>
      </c>
      <c r="M400" t="s">
        <v>88</v>
      </c>
      <c r="N400">
        <v>10240020</v>
      </c>
      <c r="O400" t="s">
        <v>27</v>
      </c>
      <c r="P400" s="23">
        <v>45906</v>
      </c>
      <c r="Q400" t="s">
        <v>89</v>
      </c>
      <c r="R400" s="23">
        <v>38635</v>
      </c>
      <c r="S400" s="23">
        <v>45623</v>
      </c>
      <c r="T400" t="s">
        <v>662</v>
      </c>
      <c r="U400">
        <v>500</v>
      </c>
      <c r="X400">
        <v>5</v>
      </c>
      <c r="Y400" t="s">
        <v>91</v>
      </c>
      <c r="AC400" t="s">
        <v>92</v>
      </c>
      <c r="AD400" t="s">
        <v>118</v>
      </c>
      <c r="AE400">
        <v>24750</v>
      </c>
      <c r="AF400" t="s">
        <v>2017</v>
      </c>
      <c r="AJ400">
        <v>689748468</v>
      </c>
      <c r="AK400" t="s">
        <v>2018</v>
      </c>
      <c r="AL400">
        <v>1</v>
      </c>
      <c r="AM400">
        <v>0</v>
      </c>
      <c r="AO400" s="23">
        <v>45906</v>
      </c>
    </row>
    <row r="401" spans="1:41" x14ac:dyDescent="0.25">
      <c r="A401">
        <v>1251332</v>
      </c>
      <c r="B401" t="s">
        <v>511</v>
      </c>
      <c r="C401" t="s">
        <v>265</v>
      </c>
      <c r="D401">
        <v>247209</v>
      </c>
      <c r="E401" t="s">
        <v>85</v>
      </c>
      <c r="F401" t="s">
        <v>85</v>
      </c>
      <c r="H401" s="23">
        <v>40105</v>
      </c>
      <c r="I401" t="s">
        <v>227</v>
      </c>
      <c r="J401">
        <v>-17</v>
      </c>
      <c r="K401" t="s">
        <v>87</v>
      </c>
      <c r="M401" t="s">
        <v>88</v>
      </c>
      <c r="N401">
        <v>10240020</v>
      </c>
      <c r="O401" t="s">
        <v>27</v>
      </c>
      <c r="P401" s="23">
        <v>45906</v>
      </c>
      <c r="Q401" t="s">
        <v>89</v>
      </c>
      <c r="R401" s="23">
        <v>43455</v>
      </c>
      <c r="T401" t="s">
        <v>90</v>
      </c>
      <c r="U401">
        <v>1413</v>
      </c>
      <c r="X401">
        <v>14</v>
      </c>
      <c r="Y401" t="s">
        <v>91</v>
      </c>
      <c r="AC401" t="s">
        <v>92</v>
      </c>
      <c r="AD401" t="s">
        <v>512</v>
      </c>
      <c r="AE401">
        <v>24430</v>
      </c>
      <c r="AF401" t="s">
        <v>513</v>
      </c>
      <c r="AI401">
        <v>553539046</v>
      </c>
      <c r="AJ401">
        <v>642709210</v>
      </c>
      <c r="AK401" t="s">
        <v>514</v>
      </c>
      <c r="AL401">
        <v>1</v>
      </c>
      <c r="AM401">
        <v>0</v>
      </c>
      <c r="AO401" s="23">
        <v>45906</v>
      </c>
    </row>
    <row r="402" spans="1:41" x14ac:dyDescent="0.25">
      <c r="A402">
        <v>1534864</v>
      </c>
      <c r="B402" t="s">
        <v>2019</v>
      </c>
      <c r="C402" t="s">
        <v>942</v>
      </c>
      <c r="D402">
        <v>247983</v>
      </c>
      <c r="E402" t="s">
        <v>97</v>
      </c>
      <c r="F402" t="s">
        <v>97</v>
      </c>
      <c r="H402" s="23">
        <v>22811</v>
      </c>
      <c r="I402" t="s">
        <v>663</v>
      </c>
      <c r="J402" t="s">
        <v>664</v>
      </c>
      <c r="K402" t="s">
        <v>87</v>
      </c>
      <c r="M402" t="s">
        <v>88</v>
      </c>
      <c r="N402">
        <v>10240039</v>
      </c>
      <c r="O402" t="s">
        <v>444</v>
      </c>
      <c r="P402" s="23">
        <v>45868</v>
      </c>
      <c r="Q402" t="s">
        <v>89</v>
      </c>
      <c r="R402" s="23">
        <v>45210</v>
      </c>
      <c r="S402" s="23">
        <v>45204</v>
      </c>
      <c r="T402" t="s">
        <v>662</v>
      </c>
      <c r="U402">
        <v>500</v>
      </c>
      <c r="X402">
        <v>5</v>
      </c>
      <c r="Y402" t="s">
        <v>91</v>
      </c>
      <c r="AC402" t="s">
        <v>92</v>
      </c>
      <c r="AD402" t="s">
        <v>445</v>
      </c>
      <c r="AE402">
        <v>24200</v>
      </c>
      <c r="AF402" t="s">
        <v>2020</v>
      </c>
      <c r="AK402" t="s">
        <v>2021</v>
      </c>
      <c r="AL402">
        <v>1</v>
      </c>
      <c r="AM402">
        <v>0</v>
      </c>
      <c r="AO402" s="23">
        <v>45868</v>
      </c>
    </row>
    <row r="403" spans="1:41" x14ac:dyDescent="0.25">
      <c r="A403">
        <v>1622087</v>
      </c>
      <c r="B403" t="s">
        <v>515</v>
      </c>
      <c r="C403" t="s">
        <v>214</v>
      </c>
      <c r="D403">
        <v>248186</v>
      </c>
      <c r="E403" t="s">
        <v>97</v>
      </c>
      <c r="F403" t="s">
        <v>97</v>
      </c>
      <c r="H403" s="23">
        <v>41212</v>
      </c>
      <c r="I403" t="s">
        <v>99</v>
      </c>
      <c r="J403">
        <v>-14</v>
      </c>
      <c r="K403" t="s">
        <v>87</v>
      </c>
      <c r="M403" t="s">
        <v>88</v>
      </c>
      <c r="N403">
        <v>10240020</v>
      </c>
      <c r="O403" t="s">
        <v>27</v>
      </c>
      <c r="P403" s="23">
        <v>45906</v>
      </c>
      <c r="Q403" t="s">
        <v>89</v>
      </c>
      <c r="R403" s="23">
        <v>45556</v>
      </c>
      <c r="T403" t="s">
        <v>90</v>
      </c>
      <c r="U403">
        <v>500</v>
      </c>
      <c r="X403">
        <v>5</v>
      </c>
      <c r="Y403" t="s">
        <v>91</v>
      </c>
      <c r="AC403" t="s">
        <v>92</v>
      </c>
      <c r="AD403" t="s">
        <v>215</v>
      </c>
      <c r="AE403">
        <v>24000</v>
      </c>
      <c r="AF403" t="s">
        <v>516</v>
      </c>
      <c r="AJ403">
        <v>652575949</v>
      </c>
      <c r="AK403" t="s">
        <v>517</v>
      </c>
      <c r="AL403">
        <v>1</v>
      </c>
      <c r="AM403">
        <v>0</v>
      </c>
      <c r="AO403" s="23">
        <v>45906</v>
      </c>
    </row>
    <row r="404" spans="1:41" x14ac:dyDescent="0.25">
      <c r="A404">
        <v>192515</v>
      </c>
      <c r="B404" t="s">
        <v>2022</v>
      </c>
      <c r="C404" t="s">
        <v>700</v>
      </c>
      <c r="D404">
        <v>4917869</v>
      </c>
      <c r="E404" t="s">
        <v>97</v>
      </c>
      <c r="F404" t="s">
        <v>97</v>
      </c>
      <c r="H404" s="23">
        <v>23788</v>
      </c>
      <c r="I404" t="s">
        <v>663</v>
      </c>
      <c r="J404" t="s">
        <v>664</v>
      </c>
      <c r="K404" t="s">
        <v>87</v>
      </c>
      <c r="M404" t="s">
        <v>88</v>
      </c>
      <c r="N404">
        <v>10240001</v>
      </c>
      <c r="O404" t="s">
        <v>18</v>
      </c>
      <c r="P404" s="23">
        <v>45921</v>
      </c>
      <c r="Q404" t="s">
        <v>89</v>
      </c>
      <c r="R404" s="23">
        <v>37432</v>
      </c>
      <c r="S404" s="23">
        <v>45916</v>
      </c>
      <c r="T404" t="s">
        <v>100</v>
      </c>
      <c r="U404">
        <v>782</v>
      </c>
      <c r="X404">
        <v>7</v>
      </c>
      <c r="Y404" t="s">
        <v>91</v>
      </c>
      <c r="AC404" t="s">
        <v>92</v>
      </c>
      <c r="AD404" t="s">
        <v>231</v>
      </c>
      <c r="AE404">
        <v>24100</v>
      </c>
      <c r="AF404" t="s">
        <v>2023</v>
      </c>
      <c r="AI404">
        <v>241571564</v>
      </c>
      <c r="AJ404">
        <v>649629376</v>
      </c>
      <c r="AK404" t="s">
        <v>2024</v>
      </c>
      <c r="AL404">
        <v>0</v>
      </c>
      <c r="AM404">
        <v>0</v>
      </c>
      <c r="AO404" s="23">
        <v>45921</v>
      </c>
    </row>
    <row r="405" spans="1:41" x14ac:dyDescent="0.25">
      <c r="A405">
        <v>1448270</v>
      </c>
      <c r="B405" t="s">
        <v>2025</v>
      </c>
      <c r="C405" t="s">
        <v>899</v>
      </c>
      <c r="D405">
        <v>247711</v>
      </c>
      <c r="E405" t="s">
        <v>85</v>
      </c>
      <c r="F405" t="s">
        <v>85</v>
      </c>
      <c r="H405" s="23">
        <v>29131</v>
      </c>
      <c r="I405" t="s">
        <v>660</v>
      </c>
      <c r="J405" t="s">
        <v>661</v>
      </c>
      <c r="K405" t="s">
        <v>114</v>
      </c>
      <c r="M405" t="s">
        <v>88</v>
      </c>
      <c r="N405">
        <v>10240030</v>
      </c>
      <c r="O405" t="s">
        <v>30</v>
      </c>
      <c r="P405" s="23">
        <v>45914</v>
      </c>
      <c r="Q405" t="s">
        <v>89</v>
      </c>
      <c r="R405" s="23">
        <v>44846</v>
      </c>
      <c r="S405" s="23">
        <v>45181</v>
      </c>
      <c r="T405" t="s">
        <v>662</v>
      </c>
      <c r="U405">
        <v>510</v>
      </c>
      <c r="X405">
        <v>5</v>
      </c>
      <c r="Y405" t="s">
        <v>91</v>
      </c>
      <c r="AC405" t="s">
        <v>92</v>
      </c>
      <c r="AD405" t="s">
        <v>561</v>
      </c>
      <c r="AE405">
        <v>24590</v>
      </c>
      <c r="AF405" t="s">
        <v>562</v>
      </c>
      <c r="AJ405">
        <v>623351553</v>
      </c>
      <c r="AK405" t="s">
        <v>2026</v>
      </c>
      <c r="AL405">
        <v>1</v>
      </c>
      <c r="AM405">
        <v>0</v>
      </c>
      <c r="AO405" s="23">
        <v>45914</v>
      </c>
    </row>
    <row r="406" spans="1:41" x14ac:dyDescent="0.25">
      <c r="A406">
        <v>1725089</v>
      </c>
      <c r="B406" t="s">
        <v>2027</v>
      </c>
      <c r="C406" t="s">
        <v>2028</v>
      </c>
      <c r="D406">
        <v>248496</v>
      </c>
      <c r="E406" t="s">
        <v>97</v>
      </c>
      <c r="H406" s="23">
        <v>42934</v>
      </c>
      <c r="I406" t="s">
        <v>97</v>
      </c>
      <c r="J406">
        <v>-9</v>
      </c>
      <c r="K406" t="s">
        <v>114</v>
      </c>
      <c r="M406" t="s">
        <v>88</v>
      </c>
      <c r="N406">
        <v>10240007</v>
      </c>
      <c r="O406" t="s">
        <v>22</v>
      </c>
      <c r="P406" s="23">
        <v>45924</v>
      </c>
      <c r="Q406" t="s">
        <v>89</v>
      </c>
      <c r="R406" s="23">
        <v>45924</v>
      </c>
      <c r="T406" t="s">
        <v>90</v>
      </c>
      <c r="U406">
        <v>500</v>
      </c>
      <c r="X406">
        <v>5</v>
      </c>
      <c r="Y406" t="s">
        <v>91</v>
      </c>
      <c r="AC406" t="s">
        <v>92</v>
      </c>
      <c r="AD406" t="s">
        <v>1623</v>
      </c>
      <c r="AE406">
        <v>24120</v>
      </c>
      <c r="AF406" t="s">
        <v>2029</v>
      </c>
      <c r="AK406" t="s">
        <v>2030</v>
      </c>
      <c r="AL406">
        <v>0</v>
      </c>
      <c r="AM406">
        <v>0</v>
      </c>
      <c r="AO406" s="23">
        <v>45924</v>
      </c>
    </row>
    <row r="407" spans="1:41" x14ac:dyDescent="0.25">
      <c r="A407">
        <v>853428</v>
      </c>
      <c r="B407" t="s">
        <v>2031</v>
      </c>
      <c r="C407" t="s">
        <v>147</v>
      </c>
      <c r="D407">
        <v>3337307</v>
      </c>
      <c r="E407" t="s">
        <v>85</v>
      </c>
      <c r="F407" t="s">
        <v>85</v>
      </c>
      <c r="H407" s="23">
        <v>35256</v>
      </c>
      <c r="I407" t="s">
        <v>39</v>
      </c>
      <c r="J407">
        <v>-40</v>
      </c>
      <c r="K407" t="s">
        <v>87</v>
      </c>
      <c r="M407" t="s">
        <v>88</v>
      </c>
      <c r="N407">
        <v>10240015</v>
      </c>
      <c r="O407" t="s">
        <v>25</v>
      </c>
      <c r="P407" s="23">
        <v>45912</v>
      </c>
      <c r="Q407" t="s">
        <v>89</v>
      </c>
      <c r="R407" s="23">
        <v>40837</v>
      </c>
      <c r="S407" s="23">
        <v>45061</v>
      </c>
      <c r="T407" t="s">
        <v>662</v>
      </c>
      <c r="U407">
        <v>750</v>
      </c>
      <c r="X407">
        <v>7</v>
      </c>
      <c r="Y407" t="s">
        <v>91</v>
      </c>
      <c r="AC407" t="s">
        <v>92</v>
      </c>
      <c r="AD407" t="s">
        <v>1726</v>
      </c>
      <c r="AE407">
        <v>24190</v>
      </c>
      <c r="AF407" t="s">
        <v>2032</v>
      </c>
      <c r="AI407">
        <v>616703037</v>
      </c>
      <c r="AJ407">
        <v>616703037</v>
      </c>
      <c r="AK407" t="s">
        <v>2033</v>
      </c>
      <c r="AL407">
        <v>0</v>
      </c>
      <c r="AM407">
        <v>0</v>
      </c>
      <c r="AO407" s="23">
        <v>45912</v>
      </c>
    </row>
    <row r="408" spans="1:41" x14ac:dyDescent="0.25">
      <c r="A408">
        <v>1442349</v>
      </c>
      <c r="B408" t="s">
        <v>2034</v>
      </c>
      <c r="C408" t="s">
        <v>875</v>
      </c>
      <c r="D408">
        <v>247677</v>
      </c>
      <c r="E408" t="s">
        <v>97</v>
      </c>
      <c r="F408" t="s">
        <v>97</v>
      </c>
      <c r="H408" s="23">
        <v>19828</v>
      </c>
      <c r="I408" t="s">
        <v>676</v>
      </c>
      <c r="J408" t="s">
        <v>677</v>
      </c>
      <c r="K408" t="s">
        <v>87</v>
      </c>
      <c r="M408" t="s">
        <v>88</v>
      </c>
      <c r="N408">
        <v>10240020</v>
      </c>
      <c r="O408" t="s">
        <v>27</v>
      </c>
      <c r="P408" s="23">
        <v>45924</v>
      </c>
      <c r="Q408" t="s">
        <v>89</v>
      </c>
      <c r="R408" s="23">
        <v>44838</v>
      </c>
      <c r="S408" s="23">
        <v>45923</v>
      </c>
      <c r="T408" t="s">
        <v>100</v>
      </c>
      <c r="U408">
        <v>500</v>
      </c>
      <c r="X408">
        <v>5</v>
      </c>
      <c r="Y408" t="s">
        <v>91</v>
      </c>
      <c r="AC408" t="s">
        <v>92</v>
      </c>
      <c r="AD408" t="s">
        <v>101</v>
      </c>
      <c r="AE408">
        <v>24000</v>
      </c>
      <c r="AF408" t="s">
        <v>2035</v>
      </c>
      <c r="AJ408">
        <v>685830156</v>
      </c>
      <c r="AK408" t="s">
        <v>2036</v>
      </c>
      <c r="AL408">
        <v>0</v>
      </c>
      <c r="AM408">
        <v>0</v>
      </c>
      <c r="AO408" s="23">
        <v>45924</v>
      </c>
    </row>
    <row r="409" spans="1:41" x14ac:dyDescent="0.25">
      <c r="A409">
        <v>1728640</v>
      </c>
      <c r="B409" t="s">
        <v>2037</v>
      </c>
      <c r="C409" t="s">
        <v>2038</v>
      </c>
      <c r="D409">
        <v>248524</v>
      </c>
      <c r="E409" t="s">
        <v>97</v>
      </c>
      <c r="H409" s="23">
        <v>24970</v>
      </c>
      <c r="I409" t="s">
        <v>658</v>
      </c>
      <c r="J409" t="s">
        <v>659</v>
      </c>
      <c r="K409" t="s">
        <v>114</v>
      </c>
      <c r="M409" t="s">
        <v>88</v>
      </c>
      <c r="N409">
        <v>10240002</v>
      </c>
      <c r="O409" t="s">
        <v>19</v>
      </c>
      <c r="P409" s="23">
        <v>45927</v>
      </c>
      <c r="Q409" t="s">
        <v>89</v>
      </c>
      <c r="R409" s="23">
        <v>45927</v>
      </c>
      <c r="S409" s="23">
        <v>45923</v>
      </c>
      <c r="T409" t="s">
        <v>100</v>
      </c>
      <c r="U409">
        <v>500</v>
      </c>
      <c r="X409">
        <v>5</v>
      </c>
      <c r="Y409" t="s">
        <v>91</v>
      </c>
      <c r="AC409" t="s">
        <v>92</v>
      </c>
      <c r="AD409" t="s">
        <v>1797</v>
      </c>
      <c r="AE409">
        <v>24150</v>
      </c>
      <c r="AF409" t="s">
        <v>2039</v>
      </c>
      <c r="AJ409">
        <v>681350223</v>
      </c>
      <c r="AK409" t="s">
        <v>2040</v>
      </c>
      <c r="AL409">
        <v>1</v>
      </c>
      <c r="AM409">
        <v>0</v>
      </c>
      <c r="AO409" s="23">
        <v>45927</v>
      </c>
    </row>
    <row r="410" spans="1:41" x14ac:dyDescent="0.25">
      <c r="A410">
        <v>912239</v>
      </c>
      <c r="B410" t="s">
        <v>2041</v>
      </c>
      <c r="C410" t="s">
        <v>1014</v>
      </c>
      <c r="D410">
        <v>245976</v>
      </c>
      <c r="E410" t="s">
        <v>97</v>
      </c>
      <c r="F410" t="s">
        <v>97</v>
      </c>
      <c r="H410" s="23">
        <v>25452</v>
      </c>
      <c r="I410" t="s">
        <v>658</v>
      </c>
      <c r="J410" t="s">
        <v>659</v>
      </c>
      <c r="K410" t="s">
        <v>87</v>
      </c>
      <c r="M410" t="s">
        <v>88</v>
      </c>
      <c r="N410">
        <v>10240006</v>
      </c>
      <c r="O410" t="s">
        <v>21</v>
      </c>
      <c r="P410" s="23">
        <v>45909</v>
      </c>
      <c r="Q410" t="s">
        <v>89</v>
      </c>
      <c r="R410" s="23">
        <v>41197</v>
      </c>
      <c r="S410" s="23">
        <v>45544</v>
      </c>
      <c r="T410" t="s">
        <v>662</v>
      </c>
      <c r="U410">
        <v>500</v>
      </c>
      <c r="X410">
        <v>5</v>
      </c>
      <c r="Y410" t="s">
        <v>91</v>
      </c>
      <c r="AC410" t="s">
        <v>92</v>
      </c>
      <c r="AD410" t="s">
        <v>153</v>
      </c>
      <c r="AE410">
        <v>24750</v>
      </c>
      <c r="AF410" t="s">
        <v>2042</v>
      </c>
      <c r="AI410">
        <v>553543779</v>
      </c>
      <c r="AJ410">
        <v>784043848</v>
      </c>
      <c r="AK410" t="s">
        <v>2043</v>
      </c>
      <c r="AL410">
        <v>0</v>
      </c>
      <c r="AM410">
        <v>0</v>
      </c>
      <c r="AO410" s="23">
        <v>45909</v>
      </c>
    </row>
    <row r="411" spans="1:41" x14ac:dyDescent="0.25">
      <c r="A411">
        <v>1609919</v>
      </c>
      <c r="B411" t="s">
        <v>518</v>
      </c>
      <c r="C411" t="s">
        <v>265</v>
      </c>
      <c r="D411">
        <v>248141</v>
      </c>
      <c r="E411" t="s">
        <v>85</v>
      </c>
      <c r="F411" t="s">
        <v>85</v>
      </c>
      <c r="H411" s="23">
        <v>40821</v>
      </c>
      <c r="I411" t="s">
        <v>141</v>
      </c>
      <c r="J411">
        <v>-15</v>
      </c>
      <c r="K411" t="s">
        <v>87</v>
      </c>
      <c r="M411" t="s">
        <v>88</v>
      </c>
      <c r="N411">
        <v>10240007</v>
      </c>
      <c r="O411" t="s">
        <v>22</v>
      </c>
      <c r="P411" s="23">
        <v>45917</v>
      </c>
      <c r="Q411" t="s">
        <v>89</v>
      </c>
      <c r="R411" s="23">
        <v>45547</v>
      </c>
      <c r="T411" t="s">
        <v>90</v>
      </c>
      <c r="U411">
        <v>576</v>
      </c>
      <c r="X411">
        <v>5</v>
      </c>
      <c r="Y411" t="s">
        <v>91</v>
      </c>
      <c r="AC411" t="s">
        <v>92</v>
      </c>
      <c r="AD411" t="s">
        <v>519</v>
      </c>
      <c r="AE411">
        <v>24570</v>
      </c>
      <c r="AF411" t="s">
        <v>520</v>
      </c>
      <c r="AJ411">
        <v>606971365</v>
      </c>
      <c r="AK411" t="s">
        <v>2044</v>
      </c>
      <c r="AL411">
        <v>1</v>
      </c>
      <c r="AM411">
        <v>0</v>
      </c>
      <c r="AO411" s="23">
        <v>45917</v>
      </c>
    </row>
    <row r="412" spans="1:41" x14ac:dyDescent="0.25">
      <c r="A412">
        <v>195152</v>
      </c>
      <c r="B412" t="s">
        <v>2045</v>
      </c>
      <c r="C412" t="s">
        <v>2046</v>
      </c>
      <c r="D412">
        <v>183241</v>
      </c>
      <c r="E412" t="s">
        <v>85</v>
      </c>
      <c r="H412" s="23">
        <v>31102</v>
      </c>
      <c r="I412" t="s">
        <v>669</v>
      </c>
      <c r="J412" t="s">
        <v>670</v>
      </c>
      <c r="K412" t="s">
        <v>114</v>
      </c>
      <c r="M412" t="s">
        <v>88</v>
      </c>
      <c r="N412">
        <v>10240020</v>
      </c>
      <c r="O412" t="s">
        <v>27</v>
      </c>
      <c r="P412" s="23">
        <v>45915</v>
      </c>
      <c r="Q412" t="s">
        <v>89</v>
      </c>
      <c r="R412" s="23">
        <v>37432</v>
      </c>
      <c r="S412" s="23">
        <v>45879</v>
      </c>
      <c r="T412" t="s">
        <v>100</v>
      </c>
      <c r="U412">
        <v>727</v>
      </c>
      <c r="X412">
        <v>7</v>
      </c>
      <c r="Y412" t="s">
        <v>91</v>
      </c>
      <c r="AC412" t="s">
        <v>92</v>
      </c>
      <c r="AD412" t="s">
        <v>2047</v>
      </c>
      <c r="AE412">
        <v>24750</v>
      </c>
      <c r="AF412" t="s">
        <v>2048</v>
      </c>
      <c r="AJ412">
        <v>619903261</v>
      </c>
      <c r="AK412" t="s">
        <v>2049</v>
      </c>
      <c r="AL412">
        <v>1</v>
      </c>
      <c r="AM412">
        <v>1</v>
      </c>
      <c r="AO412" s="23">
        <v>45915</v>
      </c>
    </row>
    <row r="413" spans="1:41" x14ac:dyDescent="0.25">
      <c r="A413">
        <v>1353227</v>
      </c>
      <c r="B413" t="s">
        <v>521</v>
      </c>
      <c r="C413" t="s">
        <v>522</v>
      </c>
      <c r="D413">
        <v>247491</v>
      </c>
      <c r="E413" t="s">
        <v>85</v>
      </c>
      <c r="F413" t="s">
        <v>97</v>
      </c>
      <c r="H413" s="23">
        <v>41973</v>
      </c>
      <c r="I413" t="s">
        <v>86</v>
      </c>
      <c r="J413">
        <v>-12</v>
      </c>
      <c r="K413" t="s">
        <v>87</v>
      </c>
      <c r="M413" t="s">
        <v>88</v>
      </c>
      <c r="N413">
        <v>10240015</v>
      </c>
      <c r="O413" t="s">
        <v>25</v>
      </c>
      <c r="P413" s="23">
        <v>45912</v>
      </c>
      <c r="Q413" t="s">
        <v>89</v>
      </c>
      <c r="R413" s="23">
        <v>44468</v>
      </c>
      <c r="T413" t="s">
        <v>90</v>
      </c>
      <c r="U413">
        <v>500</v>
      </c>
      <c r="X413">
        <v>5</v>
      </c>
      <c r="Y413" t="s">
        <v>91</v>
      </c>
      <c r="AC413" t="s">
        <v>92</v>
      </c>
      <c r="AD413" t="s">
        <v>196</v>
      </c>
      <c r="AE413">
        <v>24400</v>
      </c>
      <c r="AF413" t="s">
        <v>523</v>
      </c>
      <c r="AH413" t="s">
        <v>524</v>
      </c>
      <c r="AK413" t="s">
        <v>525</v>
      </c>
      <c r="AL413">
        <v>0</v>
      </c>
      <c r="AM413">
        <v>0</v>
      </c>
      <c r="AO413" s="23">
        <v>45912</v>
      </c>
    </row>
    <row r="414" spans="1:41" x14ac:dyDescent="0.25">
      <c r="A414">
        <v>1663742</v>
      </c>
      <c r="B414" t="s">
        <v>521</v>
      </c>
      <c r="C414" t="s">
        <v>981</v>
      </c>
      <c r="D414">
        <v>248356</v>
      </c>
      <c r="E414" t="s">
        <v>97</v>
      </c>
      <c r="F414" t="s">
        <v>97</v>
      </c>
      <c r="H414" s="23">
        <v>30865</v>
      </c>
      <c r="I414" t="s">
        <v>669</v>
      </c>
      <c r="J414" t="s">
        <v>670</v>
      </c>
      <c r="K414" t="s">
        <v>114</v>
      </c>
      <c r="M414" t="s">
        <v>88</v>
      </c>
      <c r="N414">
        <v>10240015</v>
      </c>
      <c r="O414" t="s">
        <v>25</v>
      </c>
      <c r="P414" s="23">
        <v>45912</v>
      </c>
      <c r="Q414" t="s">
        <v>89</v>
      </c>
      <c r="R414" s="23">
        <v>45627</v>
      </c>
      <c r="S414" s="23">
        <v>45611</v>
      </c>
      <c r="T414" t="s">
        <v>662</v>
      </c>
      <c r="U414">
        <v>500</v>
      </c>
      <c r="X414">
        <v>5</v>
      </c>
      <c r="Y414" t="s">
        <v>91</v>
      </c>
      <c r="AC414" t="s">
        <v>92</v>
      </c>
      <c r="AD414" t="s">
        <v>159</v>
      </c>
      <c r="AE414">
        <v>24400</v>
      </c>
      <c r="AF414" t="s">
        <v>2050</v>
      </c>
      <c r="AJ414">
        <v>625500710</v>
      </c>
      <c r="AK414" t="s">
        <v>2051</v>
      </c>
      <c r="AL414">
        <v>0</v>
      </c>
      <c r="AM414">
        <v>0</v>
      </c>
      <c r="AO414" s="23">
        <v>45912</v>
      </c>
    </row>
    <row r="415" spans="1:41" x14ac:dyDescent="0.25">
      <c r="A415">
        <v>195674</v>
      </c>
      <c r="B415" t="s">
        <v>521</v>
      </c>
      <c r="C415" t="s">
        <v>722</v>
      </c>
      <c r="D415">
        <v>346768</v>
      </c>
      <c r="E415" t="s">
        <v>671</v>
      </c>
      <c r="F415" t="s">
        <v>671</v>
      </c>
      <c r="H415" s="23">
        <v>29740</v>
      </c>
      <c r="I415" t="s">
        <v>669</v>
      </c>
      <c r="J415" t="s">
        <v>670</v>
      </c>
      <c r="K415" t="s">
        <v>87</v>
      </c>
      <c r="M415" t="s">
        <v>88</v>
      </c>
      <c r="N415">
        <v>10240015</v>
      </c>
      <c r="O415" t="s">
        <v>25</v>
      </c>
      <c r="P415" s="23">
        <v>45856</v>
      </c>
      <c r="Q415" t="s">
        <v>89</v>
      </c>
      <c r="R415" s="23">
        <v>37432</v>
      </c>
      <c r="S415" s="23">
        <v>44816</v>
      </c>
      <c r="T415" t="s">
        <v>662</v>
      </c>
      <c r="U415">
        <v>1212</v>
      </c>
      <c r="X415">
        <v>12</v>
      </c>
      <c r="Y415" t="s">
        <v>91</v>
      </c>
      <c r="AC415" t="s">
        <v>92</v>
      </c>
      <c r="AD415" t="s">
        <v>948</v>
      </c>
      <c r="AE415">
        <v>24400</v>
      </c>
      <c r="AF415" t="s">
        <v>2052</v>
      </c>
      <c r="AJ415">
        <v>607580403</v>
      </c>
      <c r="AK415" t="s">
        <v>525</v>
      </c>
      <c r="AL415">
        <v>0</v>
      </c>
      <c r="AM415">
        <v>0</v>
      </c>
      <c r="AO415" s="23">
        <v>45856</v>
      </c>
    </row>
    <row r="416" spans="1:41" x14ac:dyDescent="0.25">
      <c r="A416">
        <v>195737</v>
      </c>
      <c r="B416" t="s">
        <v>526</v>
      </c>
      <c r="C416" t="s">
        <v>765</v>
      </c>
      <c r="D416">
        <v>5936921</v>
      </c>
      <c r="E416" t="s">
        <v>97</v>
      </c>
      <c r="F416" t="s">
        <v>97</v>
      </c>
      <c r="H416" s="23">
        <v>28226</v>
      </c>
      <c r="I416" t="s">
        <v>660</v>
      </c>
      <c r="J416" t="s">
        <v>661</v>
      </c>
      <c r="K416" t="s">
        <v>87</v>
      </c>
      <c r="M416" t="s">
        <v>88</v>
      </c>
      <c r="N416">
        <v>10240007</v>
      </c>
      <c r="O416" t="s">
        <v>22</v>
      </c>
      <c r="P416" s="23">
        <v>45924</v>
      </c>
      <c r="Q416" t="s">
        <v>89</v>
      </c>
      <c r="R416" s="23">
        <v>37432</v>
      </c>
      <c r="S416" s="23">
        <v>44851</v>
      </c>
      <c r="T416" t="s">
        <v>662</v>
      </c>
      <c r="U416">
        <v>822</v>
      </c>
      <c r="X416">
        <v>8</v>
      </c>
      <c r="Y416" t="s">
        <v>91</v>
      </c>
      <c r="AC416" t="s">
        <v>92</v>
      </c>
      <c r="AD416" t="s">
        <v>179</v>
      </c>
      <c r="AE416">
        <v>24120</v>
      </c>
      <c r="AF416" t="s">
        <v>527</v>
      </c>
      <c r="AJ416">
        <v>618050202</v>
      </c>
      <c r="AK416" t="s">
        <v>528</v>
      </c>
      <c r="AL416">
        <v>0</v>
      </c>
      <c r="AM416">
        <v>0</v>
      </c>
      <c r="AO416" s="23">
        <v>45924</v>
      </c>
    </row>
    <row r="417" spans="1:41" x14ac:dyDescent="0.25">
      <c r="A417">
        <v>1549455</v>
      </c>
      <c r="B417" t="s">
        <v>2053</v>
      </c>
      <c r="C417" t="s">
        <v>722</v>
      </c>
      <c r="D417">
        <v>248032</v>
      </c>
      <c r="E417" t="s">
        <v>85</v>
      </c>
      <c r="F417" t="s">
        <v>85</v>
      </c>
      <c r="H417" s="23">
        <v>27970</v>
      </c>
      <c r="I417" t="s">
        <v>660</v>
      </c>
      <c r="J417" t="s">
        <v>661</v>
      </c>
      <c r="K417" t="s">
        <v>87</v>
      </c>
      <c r="M417" t="s">
        <v>88</v>
      </c>
      <c r="N417">
        <v>10240020</v>
      </c>
      <c r="O417" t="s">
        <v>27</v>
      </c>
      <c r="P417" s="23">
        <v>45906</v>
      </c>
      <c r="Q417" t="s">
        <v>89</v>
      </c>
      <c r="R417" s="23">
        <v>45253</v>
      </c>
      <c r="S417" s="23">
        <v>45128</v>
      </c>
      <c r="T417" t="s">
        <v>662</v>
      </c>
      <c r="U417">
        <v>573</v>
      </c>
      <c r="X417">
        <v>5</v>
      </c>
      <c r="Y417" t="s">
        <v>91</v>
      </c>
      <c r="AC417" t="s">
        <v>92</v>
      </c>
      <c r="AD417" t="s">
        <v>2054</v>
      </c>
      <c r="AE417">
        <v>24430</v>
      </c>
      <c r="AF417" t="s">
        <v>2055</v>
      </c>
      <c r="AJ417">
        <v>672557998</v>
      </c>
      <c r="AK417" t="s">
        <v>2056</v>
      </c>
      <c r="AL417">
        <v>1</v>
      </c>
      <c r="AM417">
        <v>1</v>
      </c>
      <c r="AO417" s="23">
        <v>45906</v>
      </c>
    </row>
    <row r="418" spans="1:41" x14ac:dyDescent="0.25">
      <c r="A418">
        <v>1622101</v>
      </c>
      <c r="B418" t="s">
        <v>530</v>
      </c>
      <c r="C418" t="s">
        <v>180</v>
      </c>
      <c r="D418">
        <v>248187</v>
      </c>
      <c r="E418" t="s">
        <v>85</v>
      </c>
      <c r="F418" t="s">
        <v>97</v>
      </c>
      <c r="H418" s="23">
        <v>40959</v>
      </c>
      <c r="I418" t="s">
        <v>99</v>
      </c>
      <c r="J418">
        <v>-14</v>
      </c>
      <c r="K418" t="s">
        <v>87</v>
      </c>
      <c r="M418" t="s">
        <v>88</v>
      </c>
      <c r="N418">
        <v>10240020</v>
      </c>
      <c r="O418" t="s">
        <v>27</v>
      </c>
      <c r="P418" s="23">
        <v>45917</v>
      </c>
      <c r="Q418" t="s">
        <v>89</v>
      </c>
      <c r="R418" s="23">
        <v>45556</v>
      </c>
      <c r="T418" t="s">
        <v>90</v>
      </c>
      <c r="U418">
        <v>500</v>
      </c>
      <c r="X418">
        <v>5</v>
      </c>
      <c r="Y418" t="s">
        <v>91</v>
      </c>
      <c r="AC418" t="s">
        <v>92</v>
      </c>
      <c r="AD418" t="s">
        <v>531</v>
      </c>
      <c r="AE418">
        <v>24750</v>
      </c>
      <c r="AF418" t="s">
        <v>532</v>
      </c>
      <c r="AJ418">
        <v>682253239</v>
      </c>
      <c r="AK418" t="s">
        <v>533</v>
      </c>
      <c r="AL418">
        <v>1</v>
      </c>
      <c r="AM418">
        <v>1</v>
      </c>
      <c r="AO418" s="23">
        <v>45914</v>
      </c>
    </row>
    <row r="419" spans="1:41" x14ac:dyDescent="0.25">
      <c r="A419">
        <v>1688613</v>
      </c>
      <c r="B419" t="s">
        <v>2057</v>
      </c>
      <c r="C419" t="s">
        <v>1758</v>
      </c>
      <c r="D419">
        <v>248414</v>
      </c>
      <c r="E419" t="s">
        <v>97</v>
      </c>
      <c r="F419" t="s">
        <v>97</v>
      </c>
      <c r="H419" s="23">
        <v>41255</v>
      </c>
      <c r="I419" t="s">
        <v>99</v>
      </c>
      <c r="J419">
        <v>-14</v>
      </c>
      <c r="K419" t="s">
        <v>87</v>
      </c>
      <c r="M419" t="s">
        <v>88</v>
      </c>
      <c r="N419">
        <v>10240030</v>
      </c>
      <c r="O419" t="s">
        <v>30</v>
      </c>
      <c r="P419" s="23">
        <v>45921</v>
      </c>
      <c r="Q419" t="s">
        <v>89</v>
      </c>
      <c r="R419" s="23">
        <v>45766</v>
      </c>
      <c r="T419" t="s">
        <v>90</v>
      </c>
      <c r="U419">
        <v>500</v>
      </c>
      <c r="X419">
        <v>5</v>
      </c>
      <c r="Y419" t="s">
        <v>91</v>
      </c>
      <c r="AC419" t="s">
        <v>92</v>
      </c>
      <c r="AD419" t="s">
        <v>106</v>
      </c>
      <c r="AE419">
        <v>24580</v>
      </c>
      <c r="AF419" t="s">
        <v>2058</v>
      </c>
      <c r="AJ419">
        <v>618970109</v>
      </c>
      <c r="AK419" t="s">
        <v>2059</v>
      </c>
      <c r="AL419">
        <v>1</v>
      </c>
      <c r="AM419">
        <v>0</v>
      </c>
      <c r="AO419" s="23">
        <v>45921</v>
      </c>
    </row>
    <row r="420" spans="1:41" x14ac:dyDescent="0.25">
      <c r="A420">
        <v>199038</v>
      </c>
      <c r="B420" t="s">
        <v>2060</v>
      </c>
      <c r="C420" t="s">
        <v>505</v>
      </c>
      <c r="D420">
        <v>241483</v>
      </c>
      <c r="E420" t="s">
        <v>85</v>
      </c>
      <c r="F420" t="s">
        <v>85</v>
      </c>
      <c r="H420" s="23">
        <v>29818</v>
      </c>
      <c r="I420" t="s">
        <v>669</v>
      </c>
      <c r="J420" t="s">
        <v>670</v>
      </c>
      <c r="K420" t="s">
        <v>87</v>
      </c>
      <c r="M420" t="s">
        <v>88</v>
      </c>
      <c r="N420">
        <v>10240001</v>
      </c>
      <c r="O420" t="s">
        <v>18</v>
      </c>
      <c r="P420" s="23">
        <v>45911</v>
      </c>
      <c r="Q420" t="s">
        <v>89</v>
      </c>
      <c r="R420" s="23">
        <v>37432</v>
      </c>
      <c r="S420" s="23">
        <v>44810</v>
      </c>
      <c r="T420" t="s">
        <v>662</v>
      </c>
      <c r="U420">
        <v>1501</v>
      </c>
      <c r="X420">
        <v>15</v>
      </c>
      <c r="Y420" t="s">
        <v>91</v>
      </c>
      <c r="AC420" t="s">
        <v>92</v>
      </c>
      <c r="AD420" t="s">
        <v>2061</v>
      </c>
      <c r="AE420">
        <v>24240</v>
      </c>
      <c r="AF420" t="s">
        <v>2062</v>
      </c>
      <c r="AI420">
        <v>688681051</v>
      </c>
      <c r="AJ420">
        <v>632120966</v>
      </c>
      <c r="AK420" t="s">
        <v>2063</v>
      </c>
      <c r="AL420">
        <v>0</v>
      </c>
      <c r="AM420">
        <v>0</v>
      </c>
      <c r="AO420" s="23">
        <v>45911</v>
      </c>
    </row>
    <row r="421" spans="1:41" x14ac:dyDescent="0.25">
      <c r="A421">
        <v>1732336</v>
      </c>
      <c r="B421" t="s">
        <v>2064</v>
      </c>
      <c r="C421" t="s">
        <v>820</v>
      </c>
      <c r="D421">
        <v>248530</v>
      </c>
      <c r="E421" t="s">
        <v>97</v>
      </c>
      <c r="H421" s="23">
        <v>22231</v>
      </c>
      <c r="I421" t="s">
        <v>667</v>
      </c>
      <c r="J421" t="s">
        <v>668</v>
      </c>
      <c r="K421" t="s">
        <v>87</v>
      </c>
      <c r="M421" t="s">
        <v>88</v>
      </c>
      <c r="N421">
        <v>10240005</v>
      </c>
      <c r="O421" t="s">
        <v>14</v>
      </c>
      <c r="P421" s="23">
        <v>45931</v>
      </c>
      <c r="Q421" t="s">
        <v>89</v>
      </c>
      <c r="R421" s="23">
        <v>45931</v>
      </c>
      <c r="T421" t="s">
        <v>495</v>
      </c>
      <c r="U421">
        <v>500</v>
      </c>
      <c r="X421">
        <v>5</v>
      </c>
      <c r="Y421" t="s">
        <v>91</v>
      </c>
      <c r="AC421" t="s">
        <v>92</v>
      </c>
      <c r="AD421" t="s">
        <v>2065</v>
      </c>
      <c r="AE421">
        <v>24800</v>
      </c>
      <c r="AF421" t="s">
        <v>2066</v>
      </c>
      <c r="AJ421" t="s">
        <v>2067</v>
      </c>
      <c r="AK421" t="s">
        <v>2068</v>
      </c>
      <c r="AL421">
        <v>0</v>
      </c>
      <c r="AM421">
        <v>0</v>
      </c>
      <c r="AO421" s="23">
        <v>45931</v>
      </c>
    </row>
    <row r="422" spans="1:41" x14ac:dyDescent="0.25">
      <c r="A422">
        <v>1420710</v>
      </c>
      <c r="B422" t="s">
        <v>2069</v>
      </c>
      <c r="C422" t="s">
        <v>846</v>
      </c>
      <c r="D422">
        <v>247629</v>
      </c>
      <c r="E422" t="s">
        <v>85</v>
      </c>
      <c r="F422" t="s">
        <v>85</v>
      </c>
      <c r="H422" s="23">
        <v>26263</v>
      </c>
      <c r="I422" t="s">
        <v>672</v>
      </c>
      <c r="J422" t="s">
        <v>673</v>
      </c>
      <c r="K422" t="s">
        <v>87</v>
      </c>
      <c r="M422" t="s">
        <v>88</v>
      </c>
      <c r="N422">
        <v>10240001</v>
      </c>
      <c r="O422" t="s">
        <v>18</v>
      </c>
      <c r="P422" s="23">
        <v>45911</v>
      </c>
      <c r="Q422" t="s">
        <v>89</v>
      </c>
      <c r="R422" s="23">
        <v>44812</v>
      </c>
      <c r="S422" s="23">
        <v>44804</v>
      </c>
      <c r="T422" t="s">
        <v>662</v>
      </c>
      <c r="U422">
        <v>1015</v>
      </c>
      <c r="X422">
        <v>10</v>
      </c>
      <c r="Y422" t="s">
        <v>91</v>
      </c>
      <c r="AC422" t="s">
        <v>92</v>
      </c>
      <c r="AD422" t="s">
        <v>294</v>
      </c>
      <c r="AE422">
        <v>24100</v>
      </c>
      <c r="AF422" t="s">
        <v>2070</v>
      </c>
      <c r="AJ422">
        <v>662197171</v>
      </c>
      <c r="AK422" t="s">
        <v>2071</v>
      </c>
      <c r="AL422">
        <v>0</v>
      </c>
      <c r="AM422">
        <v>0</v>
      </c>
      <c r="AO422" s="23">
        <v>45911</v>
      </c>
    </row>
    <row r="423" spans="1:41" x14ac:dyDescent="0.25">
      <c r="A423">
        <v>1514497</v>
      </c>
      <c r="B423" t="s">
        <v>534</v>
      </c>
      <c r="C423" t="s">
        <v>180</v>
      </c>
      <c r="D423">
        <v>247875</v>
      </c>
      <c r="E423" t="s">
        <v>97</v>
      </c>
      <c r="F423" t="s">
        <v>97</v>
      </c>
      <c r="H423" s="23">
        <v>41363</v>
      </c>
      <c r="I423" t="s">
        <v>116</v>
      </c>
      <c r="J423">
        <v>-13</v>
      </c>
      <c r="K423" t="s">
        <v>87</v>
      </c>
      <c r="M423" t="s">
        <v>88</v>
      </c>
      <c r="N423">
        <v>10240020</v>
      </c>
      <c r="O423" t="s">
        <v>27</v>
      </c>
      <c r="P423" s="23">
        <v>45914</v>
      </c>
      <c r="Q423" t="s">
        <v>89</v>
      </c>
      <c r="R423" s="23">
        <v>45187</v>
      </c>
      <c r="T423" t="s">
        <v>90</v>
      </c>
      <c r="U423">
        <v>500</v>
      </c>
      <c r="X423">
        <v>5</v>
      </c>
      <c r="Y423" t="s">
        <v>91</v>
      </c>
      <c r="AC423" t="s">
        <v>92</v>
      </c>
      <c r="AD423" t="s">
        <v>535</v>
      </c>
      <c r="AE423">
        <v>24110</v>
      </c>
      <c r="AF423" t="s">
        <v>536</v>
      </c>
      <c r="AH423" t="s">
        <v>537</v>
      </c>
      <c r="AJ423">
        <v>689654718</v>
      </c>
      <c r="AK423" t="s">
        <v>538</v>
      </c>
      <c r="AL423">
        <v>0</v>
      </c>
      <c r="AM423">
        <v>0</v>
      </c>
      <c r="AO423" s="23">
        <v>45914</v>
      </c>
    </row>
    <row r="424" spans="1:41" x14ac:dyDescent="0.25">
      <c r="A424">
        <v>1543149</v>
      </c>
      <c r="B424" t="s">
        <v>534</v>
      </c>
      <c r="C424" t="s">
        <v>539</v>
      </c>
      <c r="D424">
        <v>248015</v>
      </c>
      <c r="E424" t="s">
        <v>97</v>
      </c>
      <c r="F424" t="s">
        <v>97</v>
      </c>
      <c r="H424" s="23">
        <v>40841</v>
      </c>
      <c r="I424" t="s">
        <v>141</v>
      </c>
      <c r="J424">
        <v>-15</v>
      </c>
      <c r="K424" t="s">
        <v>87</v>
      </c>
      <c r="M424" t="s">
        <v>88</v>
      </c>
      <c r="N424">
        <v>10240006</v>
      </c>
      <c r="O424" t="s">
        <v>21</v>
      </c>
      <c r="P424" s="23">
        <v>45909</v>
      </c>
      <c r="Q424" t="s">
        <v>89</v>
      </c>
      <c r="R424" s="23">
        <v>45231</v>
      </c>
      <c r="T424" t="s">
        <v>90</v>
      </c>
      <c r="U424">
        <v>500</v>
      </c>
      <c r="X424">
        <v>5</v>
      </c>
      <c r="Y424" t="s">
        <v>91</v>
      </c>
      <c r="AC424" t="s">
        <v>92</v>
      </c>
      <c r="AD424" t="s">
        <v>540</v>
      </c>
      <c r="AE424">
        <v>33450</v>
      </c>
      <c r="AF424" t="s">
        <v>541</v>
      </c>
      <c r="AJ424">
        <v>686017555</v>
      </c>
      <c r="AK424" t="s">
        <v>542</v>
      </c>
      <c r="AL424">
        <v>0</v>
      </c>
      <c r="AM424">
        <v>0</v>
      </c>
      <c r="AO424" s="23">
        <v>45909</v>
      </c>
    </row>
    <row r="425" spans="1:41" x14ac:dyDescent="0.25">
      <c r="A425">
        <v>1544304</v>
      </c>
      <c r="B425" t="s">
        <v>2072</v>
      </c>
      <c r="C425" t="s">
        <v>149</v>
      </c>
      <c r="D425">
        <v>248019</v>
      </c>
      <c r="E425" t="s">
        <v>671</v>
      </c>
      <c r="F425" t="s">
        <v>97</v>
      </c>
      <c r="H425" s="23">
        <v>29145</v>
      </c>
      <c r="I425" t="s">
        <v>660</v>
      </c>
      <c r="J425" t="s">
        <v>661</v>
      </c>
      <c r="K425" t="s">
        <v>87</v>
      </c>
      <c r="M425" t="s">
        <v>88</v>
      </c>
      <c r="N425">
        <v>10240006</v>
      </c>
      <c r="O425" t="s">
        <v>21</v>
      </c>
      <c r="P425" s="23">
        <v>45880</v>
      </c>
      <c r="Q425" t="s">
        <v>89</v>
      </c>
      <c r="R425" s="23">
        <v>45238</v>
      </c>
      <c r="S425" s="23">
        <v>45215</v>
      </c>
      <c r="T425" t="s">
        <v>662</v>
      </c>
      <c r="U425">
        <v>500</v>
      </c>
      <c r="X425">
        <v>5</v>
      </c>
      <c r="Y425" t="s">
        <v>91</v>
      </c>
      <c r="AC425" t="s">
        <v>92</v>
      </c>
      <c r="AD425" t="s">
        <v>101</v>
      </c>
      <c r="AE425">
        <v>24000</v>
      </c>
      <c r="AF425" t="s">
        <v>2073</v>
      </c>
      <c r="AJ425">
        <v>663815858</v>
      </c>
      <c r="AK425" t="s">
        <v>2074</v>
      </c>
      <c r="AL425">
        <v>0</v>
      </c>
      <c r="AM425">
        <v>0</v>
      </c>
      <c r="AO425" s="23">
        <v>45880</v>
      </c>
    </row>
    <row r="426" spans="1:41" x14ac:dyDescent="0.25">
      <c r="A426">
        <v>1663807</v>
      </c>
      <c r="B426" t="s">
        <v>543</v>
      </c>
      <c r="C426" t="s">
        <v>646</v>
      </c>
      <c r="D426">
        <v>248360</v>
      </c>
      <c r="E426" t="s">
        <v>85</v>
      </c>
      <c r="F426" t="s">
        <v>97</v>
      </c>
      <c r="H426" s="23">
        <v>41671</v>
      </c>
      <c r="I426" t="s">
        <v>86</v>
      </c>
      <c r="J426">
        <v>-12</v>
      </c>
      <c r="K426" t="s">
        <v>114</v>
      </c>
      <c r="M426" t="s">
        <v>88</v>
      </c>
      <c r="N426">
        <v>10240006</v>
      </c>
      <c r="O426" t="s">
        <v>21</v>
      </c>
      <c r="P426" s="23">
        <v>45909</v>
      </c>
      <c r="Q426" t="s">
        <v>89</v>
      </c>
      <c r="R426" s="23">
        <v>45627</v>
      </c>
      <c r="T426" t="s">
        <v>90</v>
      </c>
      <c r="U426">
        <v>500</v>
      </c>
      <c r="X426">
        <v>5</v>
      </c>
      <c r="Y426" t="s">
        <v>91</v>
      </c>
      <c r="AC426" t="s">
        <v>92</v>
      </c>
      <c r="AD426" t="s">
        <v>98</v>
      </c>
      <c r="AE426">
        <v>24000</v>
      </c>
      <c r="AF426" t="s">
        <v>647</v>
      </c>
      <c r="AJ426">
        <v>663815838</v>
      </c>
      <c r="AK426" t="s">
        <v>648</v>
      </c>
      <c r="AL426">
        <v>1</v>
      </c>
      <c r="AM426">
        <v>0</v>
      </c>
      <c r="AO426" s="23">
        <v>45909</v>
      </c>
    </row>
    <row r="427" spans="1:41" x14ac:dyDescent="0.25">
      <c r="A427">
        <v>1324425</v>
      </c>
      <c r="B427" t="s">
        <v>543</v>
      </c>
      <c r="C427" t="s">
        <v>544</v>
      </c>
      <c r="D427">
        <v>9539475</v>
      </c>
      <c r="E427" t="s">
        <v>85</v>
      </c>
      <c r="F427" t="s">
        <v>85</v>
      </c>
      <c r="H427" s="23">
        <v>39906</v>
      </c>
      <c r="I427" t="s">
        <v>227</v>
      </c>
      <c r="J427">
        <v>-17</v>
      </c>
      <c r="K427" t="s">
        <v>114</v>
      </c>
      <c r="M427" t="s">
        <v>88</v>
      </c>
      <c r="N427">
        <v>10240006</v>
      </c>
      <c r="O427" t="s">
        <v>21</v>
      </c>
      <c r="P427" s="23">
        <v>45909</v>
      </c>
      <c r="Q427" t="s">
        <v>89</v>
      </c>
      <c r="R427" s="23">
        <v>44107</v>
      </c>
      <c r="T427" t="s">
        <v>90</v>
      </c>
      <c r="U427">
        <v>500</v>
      </c>
      <c r="X427">
        <v>5</v>
      </c>
      <c r="Y427" t="s">
        <v>91</v>
      </c>
      <c r="AB427" s="23">
        <v>45239</v>
      </c>
      <c r="AC427" t="s">
        <v>92</v>
      </c>
      <c r="AD427" t="s">
        <v>101</v>
      </c>
      <c r="AE427">
        <v>24000</v>
      </c>
      <c r="AF427" t="s">
        <v>545</v>
      </c>
      <c r="AI427">
        <v>952994415</v>
      </c>
      <c r="AJ427">
        <v>663815838</v>
      </c>
      <c r="AK427" t="s">
        <v>546</v>
      </c>
      <c r="AL427">
        <v>0</v>
      </c>
      <c r="AM427">
        <v>0</v>
      </c>
      <c r="AO427" s="23">
        <v>45909</v>
      </c>
    </row>
    <row r="428" spans="1:41" x14ac:dyDescent="0.25">
      <c r="A428">
        <v>800582</v>
      </c>
      <c r="B428" t="s">
        <v>2075</v>
      </c>
      <c r="C428" t="s">
        <v>1036</v>
      </c>
      <c r="D428">
        <v>3336420</v>
      </c>
      <c r="E428" t="s">
        <v>85</v>
      </c>
      <c r="F428" t="s">
        <v>85</v>
      </c>
      <c r="H428" s="23">
        <v>26525</v>
      </c>
      <c r="I428" t="s">
        <v>672</v>
      </c>
      <c r="J428" t="s">
        <v>673</v>
      </c>
      <c r="K428" t="s">
        <v>87</v>
      </c>
      <c r="M428" t="s">
        <v>88</v>
      </c>
      <c r="N428">
        <v>10240015</v>
      </c>
      <c r="O428" t="s">
        <v>25</v>
      </c>
      <c r="P428" s="23">
        <v>45912</v>
      </c>
      <c r="Q428" t="s">
        <v>89</v>
      </c>
      <c r="R428" s="23">
        <v>40507</v>
      </c>
      <c r="S428" s="23">
        <v>45195</v>
      </c>
      <c r="T428" t="s">
        <v>662</v>
      </c>
      <c r="U428">
        <v>576</v>
      </c>
      <c r="X428">
        <v>5</v>
      </c>
      <c r="Y428" t="s">
        <v>91</v>
      </c>
      <c r="AC428" t="s">
        <v>92</v>
      </c>
      <c r="AD428" t="s">
        <v>767</v>
      </c>
      <c r="AE428">
        <v>33300</v>
      </c>
      <c r="AF428" t="s">
        <v>2076</v>
      </c>
      <c r="AJ428">
        <v>666756128</v>
      </c>
      <c r="AK428" t="s">
        <v>697</v>
      </c>
      <c r="AL428">
        <v>1</v>
      </c>
      <c r="AM428">
        <v>1</v>
      </c>
      <c r="AO428" s="23">
        <v>45912</v>
      </c>
    </row>
    <row r="429" spans="1:41" x14ac:dyDescent="0.25">
      <c r="A429">
        <v>1010397</v>
      </c>
      <c r="B429" t="s">
        <v>2077</v>
      </c>
      <c r="C429" t="s">
        <v>508</v>
      </c>
      <c r="D429">
        <v>3340307</v>
      </c>
      <c r="E429" t="s">
        <v>85</v>
      </c>
      <c r="F429" t="s">
        <v>85</v>
      </c>
      <c r="H429" s="23">
        <v>21480</v>
      </c>
      <c r="I429" t="s">
        <v>667</v>
      </c>
      <c r="J429" t="s">
        <v>668</v>
      </c>
      <c r="K429" t="s">
        <v>87</v>
      </c>
      <c r="M429" t="s">
        <v>88</v>
      </c>
      <c r="N429">
        <v>10240001</v>
      </c>
      <c r="O429" t="s">
        <v>18</v>
      </c>
      <c r="P429" s="23">
        <v>45896</v>
      </c>
      <c r="Q429" t="s">
        <v>89</v>
      </c>
      <c r="R429" s="23">
        <v>41897</v>
      </c>
      <c r="S429" s="23">
        <v>44797</v>
      </c>
      <c r="T429" t="s">
        <v>662</v>
      </c>
      <c r="U429">
        <v>743</v>
      </c>
      <c r="X429">
        <v>7</v>
      </c>
      <c r="Y429" t="s">
        <v>91</v>
      </c>
      <c r="AC429" t="s">
        <v>92</v>
      </c>
      <c r="AD429" t="s">
        <v>980</v>
      </c>
      <c r="AE429">
        <v>24130</v>
      </c>
      <c r="AF429" t="s">
        <v>2078</v>
      </c>
      <c r="AJ429">
        <v>613981623</v>
      </c>
      <c r="AK429" t="s">
        <v>2079</v>
      </c>
      <c r="AL429">
        <v>1</v>
      </c>
      <c r="AM429">
        <v>0</v>
      </c>
      <c r="AO429" s="23">
        <v>45896</v>
      </c>
    </row>
    <row r="430" spans="1:41" x14ac:dyDescent="0.25">
      <c r="A430">
        <v>1339445</v>
      </c>
      <c r="B430" t="s">
        <v>549</v>
      </c>
      <c r="C430" t="s">
        <v>550</v>
      </c>
      <c r="D430">
        <v>9150090</v>
      </c>
      <c r="E430" t="s">
        <v>85</v>
      </c>
      <c r="F430" t="s">
        <v>85</v>
      </c>
      <c r="H430" s="23">
        <v>40623</v>
      </c>
      <c r="I430" t="s">
        <v>141</v>
      </c>
      <c r="J430">
        <v>-15</v>
      </c>
      <c r="K430" t="s">
        <v>87</v>
      </c>
      <c r="M430" t="s">
        <v>88</v>
      </c>
      <c r="N430">
        <v>10240020</v>
      </c>
      <c r="O430" t="s">
        <v>27</v>
      </c>
      <c r="P430" s="23">
        <v>45906</v>
      </c>
      <c r="Q430" t="s">
        <v>89</v>
      </c>
      <c r="R430" s="23">
        <v>44451</v>
      </c>
      <c r="T430" t="s">
        <v>90</v>
      </c>
      <c r="U430">
        <v>1312</v>
      </c>
      <c r="X430">
        <v>13</v>
      </c>
      <c r="Y430" t="s">
        <v>91</v>
      </c>
      <c r="AB430" s="23">
        <v>44809</v>
      </c>
      <c r="AC430" t="s">
        <v>92</v>
      </c>
      <c r="AD430" t="s">
        <v>316</v>
      </c>
      <c r="AE430">
        <v>24460</v>
      </c>
      <c r="AF430" t="s">
        <v>551</v>
      </c>
      <c r="AJ430" t="s">
        <v>552</v>
      </c>
      <c r="AK430" t="s">
        <v>553</v>
      </c>
      <c r="AL430">
        <v>1</v>
      </c>
      <c r="AM430">
        <v>0</v>
      </c>
      <c r="AO430" s="23">
        <v>45906</v>
      </c>
    </row>
    <row r="431" spans="1:41" x14ac:dyDescent="0.25">
      <c r="A431">
        <v>1526797</v>
      </c>
      <c r="B431" t="s">
        <v>554</v>
      </c>
      <c r="C431" t="s">
        <v>191</v>
      </c>
      <c r="D431">
        <v>247965</v>
      </c>
      <c r="E431" t="s">
        <v>97</v>
      </c>
      <c r="F431" t="s">
        <v>97</v>
      </c>
      <c r="H431" s="23">
        <v>41773</v>
      </c>
      <c r="I431" t="s">
        <v>86</v>
      </c>
      <c r="J431">
        <v>-12</v>
      </c>
      <c r="K431" t="s">
        <v>87</v>
      </c>
      <c r="M431" t="s">
        <v>88</v>
      </c>
      <c r="N431">
        <v>10240020</v>
      </c>
      <c r="O431" t="s">
        <v>27</v>
      </c>
      <c r="P431" s="23">
        <v>45906</v>
      </c>
      <c r="Q431" t="s">
        <v>89</v>
      </c>
      <c r="R431" s="23">
        <v>45199</v>
      </c>
      <c r="T431" t="s">
        <v>90</v>
      </c>
      <c r="U431">
        <v>500</v>
      </c>
      <c r="X431">
        <v>5</v>
      </c>
      <c r="Y431" t="s">
        <v>91</v>
      </c>
      <c r="AC431" t="s">
        <v>92</v>
      </c>
      <c r="AD431" t="s">
        <v>290</v>
      </c>
      <c r="AE431">
        <v>24430</v>
      </c>
      <c r="AF431" t="s">
        <v>555</v>
      </c>
      <c r="AJ431">
        <v>609374736</v>
      </c>
      <c r="AK431" t="s">
        <v>556</v>
      </c>
      <c r="AL431">
        <v>1</v>
      </c>
      <c r="AM431">
        <v>0</v>
      </c>
      <c r="AO431" s="23">
        <v>45906</v>
      </c>
    </row>
    <row r="432" spans="1:41" x14ac:dyDescent="0.25">
      <c r="A432">
        <v>478797</v>
      </c>
      <c r="B432" t="s">
        <v>2080</v>
      </c>
      <c r="C432" t="s">
        <v>952</v>
      </c>
      <c r="D432">
        <v>244845</v>
      </c>
      <c r="E432" t="s">
        <v>85</v>
      </c>
      <c r="F432" t="s">
        <v>85</v>
      </c>
      <c r="H432" s="23">
        <v>25662</v>
      </c>
      <c r="I432" t="s">
        <v>658</v>
      </c>
      <c r="J432" t="s">
        <v>659</v>
      </c>
      <c r="K432" t="s">
        <v>87</v>
      </c>
      <c r="M432" t="s">
        <v>88</v>
      </c>
      <c r="N432">
        <v>10240002</v>
      </c>
      <c r="O432" t="s">
        <v>19</v>
      </c>
      <c r="P432" s="23">
        <v>45903</v>
      </c>
      <c r="Q432" t="s">
        <v>89</v>
      </c>
      <c r="R432" s="23">
        <v>38607</v>
      </c>
      <c r="S432" s="23">
        <v>45871</v>
      </c>
      <c r="T432" t="s">
        <v>100</v>
      </c>
      <c r="U432">
        <v>604</v>
      </c>
      <c r="X432">
        <v>6</v>
      </c>
      <c r="Y432" t="s">
        <v>91</v>
      </c>
      <c r="AC432" t="s">
        <v>92</v>
      </c>
      <c r="AD432" t="s">
        <v>231</v>
      </c>
      <c r="AE432">
        <v>24100</v>
      </c>
      <c r="AF432" t="s">
        <v>2081</v>
      </c>
      <c r="AG432" t="s">
        <v>2082</v>
      </c>
      <c r="AJ432">
        <v>681020835</v>
      </c>
      <c r="AK432" t="s">
        <v>2083</v>
      </c>
      <c r="AL432">
        <v>0</v>
      </c>
      <c r="AM432">
        <v>0</v>
      </c>
      <c r="AO432" s="23">
        <v>45903</v>
      </c>
    </row>
    <row r="433" spans="1:41" x14ac:dyDescent="0.25">
      <c r="A433">
        <v>206551</v>
      </c>
      <c r="B433" t="s">
        <v>2084</v>
      </c>
      <c r="C433" t="s">
        <v>975</v>
      </c>
      <c r="D433">
        <v>242001</v>
      </c>
      <c r="E433" t="s">
        <v>671</v>
      </c>
      <c r="F433" t="s">
        <v>671</v>
      </c>
      <c r="H433" s="23">
        <v>19997</v>
      </c>
      <c r="I433" t="s">
        <v>676</v>
      </c>
      <c r="J433" t="s">
        <v>677</v>
      </c>
      <c r="K433" t="s">
        <v>87</v>
      </c>
      <c r="M433" t="s">
        <v>88</v>
      </c>
      <c r="N433">
        <v>10240006</v>
      </c>
      <c r="O433" t="s">
        <v>21</v>
      </c>
      <c r="P433" s="23">
        <v>45880</v>
      </c>
      <c r="Q433" t="s">
        <v>89</v>
      </c>
      <c r="R433" s="23">
        <v>37432</v>
      </c>
      <c r="S433" s="23">
        <v>45556</v>
      </c>
      <c r="T433" t="s">
        <v>662</v>
      </c>
      <c r="U433">
        <v>742</v>
      </c>
      <c r="X433">
        <v>7</v>
      </c>
      <c r="Y433" t="s">
        <v>91</v>
      </c>
      <c r="AC433" t="s">
        <v>92</v>
      </c>
      <c r="AD433" t="s">
        <v>153</v>
      </c>
      <c r="AE433">
        <v>24750</v>
      </c>
      <c r="AF433" t="s">
        <v>2085</v>
      </c>
      <c r="AI433">
        <v>553035979</v>
      </c>
      <c r="AK433" t="s">
        <v>2086</v>
      </c>
      <c r="AL433">
        <v>0</v>
      </c>
      <c r="AM433">
        <v>0</v>
      </c>
      <c r="AO433" s="23">
        <v>45880</v>
      </c>
    </row>
    <row r="434" spans="1:41" x14ac:dyDescent="0.25">
      <c r="A434">
        <v>1708480</v>
      </c>
      <c r="B434" t="s">
        <v>2087</v>
      </c>
      <c r="C434" t="s">
        <v>2088</v>
      </c>
      <c r="D434">
        <v>248439</v>
      </c>
      <c r="E434" t="s">
        <v>680</v>
      </c>
      <c r="H434" s="23">
        <v>41757</v>
      </c>
      <c r="I434" t="s">
        <v>86</v>
      </c>
      <c r="J434">
        <v>-12</v>
      </c>
      <c r="K434" t="s">
        <v>87</v>
      </c>
      <c r="M434" t="s">
        <v>88</v>
      </c>
      <c r="N434">
        <v>10240020</v>
      </c>
      <c r="O434" t="s">
        <v>27</v>
      </c>
      <c r="P434" s="23">
        <v>45906</v>
      </c>
      <c r="Q434" t="s">
        <v>89</v>
      </c>
      <c r="R434" s="23">
        <v>45906</v>
      </c>
      <c r="T434" t="s">
        <v>90</v>
      </c>
      <c r="U434">
        <v>500</v>
      </c>
      <c r="X434">
        <v>5</v>
      </c>
      <c r="Y434" t="s">
        <v>91</v>
      </c>
      <c r="AC434" t="s">
        <v>92</v>
      </c>
      <c r="AD434" t="s">
        <v>2089</v>
      </c>
      <c r="AE434">
        <v>24750</v>
      </c>
      <c r="AF434" t="s">
        <v>2090</v>
      </c>
      <c r="AJ434">
        <v>781105761</v>
      </c>
      <c r="AK434" t="s">
        <v>2091</v>
      </c>
      <c r="AL434">
        <v>0</v>
      </c>
      <c r="AM434">
        <v>0</v>
      </c>
      <c r="AO434" s="23">
        <v>45906</v>
      </c>
    </row>
    <row r="435" spans="1:41" x14ac:dyDescent="0.25">
      <c r="A435">
        <v>1717954</v>
      </c>
      <c r="B435" t="s">
        <v>2092</v>
      </c>
      <c r="C435" t="s">
        <v>846</v>
      </c>
      <c r="D435">
        <v>248465</v>
      </c>
      <c r="E435" t="s">
        <v>97</v>
      </c>
      <c r="H435" s="23">
        <v>28219</v>
      </c>
      <c r="I435" t="s">
        <v>660</v>
      </c>
      <c r="J435" t="s">
        <v>661</v>
      </c>
      <c r="K435" t="s">
        <v>87</v>
      </c>
      <c r="M435" t="s">
        <v>88</v>
      </c>
      <c r="N435">
        <v>10240020</v>
      </c>
      <c r="O435" t="s">
        <v>27</v>
      </c>
      <c r="P435" s="23">
        <v>45917</v>
      </c>
      <c r="Q435" t="s">
        <v>89</v>
      </c>
      <c r="R435" s="23">
        <v>45917</v>
      </c>
      <c r="S435" s="23">
        <v>45908</v>
      </c>
      <c r="T435" t="s">
        <v>100</v>
      </c>
      <c r="U435">
        <v>500</v>
      </c>
      <c r="X435">
        <v>5</v>
      </c>
      <c r="Y435" t="s">
        <v>91</v>
      </c>
      <c r="AC435" t="s">
        <v>92</v>
      </c>
      <c r="AD435" t="s">
        <v>215</v>
      </c>
      <c r="AE435">
        <v>24000</v>
      </c>
      <c r="AF435" t="s">
        <v>2093</v>
      </c>
      <c r="AJ435">
        <v>681489398</v>
      </c>
      <c r="AK435" t="s">
        <v>2094</v>
      </c>
      <c r="AL435">
        <v>1</v>
      </c>
      <c r="AM435">
        <v>0</v>
      </c>
      <c r="AO435" s="23">
        <v>45917</v>
      </c>
    </row>
    <row r="436" spans="1:41" x14ac:dyDescent="0.25">
      <c r="A436">
        <v>207863</v>
      </c>
      <c r="B436" t="s">
        <v>2095</v>
      </c>
      <c r="C436" t="s">
        <v>832</v>
      </c>
      <c r="D436">
        <v>194569</v>
      </c>
      <c r="E436" t="s">
        <v>85</v>
      </c>
      <c r="H436" s="23">
        <v>30441</v>
      </c>
      <c r="I436" t="s">
        <v>669</v>
      </c>
      <c r="J436" t="s">
        <v>670</v>
      </c>
      <c r="K436" t="s">
        <v>87</v>
      </c>
      <c r="M436" t="s">
        <v>88</v>
      </c>
      <c r="N436">
        <v>10240007</v>
      </c>
      <c r="O436" t="s">
        <v>22</v>
      </c>
      <c r="P436" s="23">
        <v>45917</v>
      </c>
      <c r="Q436" t="s">
        <v>89</v>
      </c>
      <c r="R436" s="23">
        <v>37432</v>
      </c>
      <c r="S436" s="23">
        <v>45915</v>
      </c>
      <c r="T436" t="s">
        <v>100</v>
      </c>
      <c r="U436">
        <v>1559</v>
      </c>
      <c r="X436">
        <v>15</v>
      </c>
      <c r="Y436" t="s">
        <v>91</v>
      </c>
      <c r="AB436" s="23">
        <v>44378</v>
      </c>
      <c r="AC436" t="s">
        <v>92</v>
      </c>
      <c r="AD436" t="s">
        <v>733</v>
      </c>
      <c r="AE436">
        <v>24750</v>
      </c>
      <c r="AF436" t="s">
        <v>2096</v>
      </c>
      <c r="AJ436">
        <v>678744017</v>
      </c>
      <c r="AK436" t="s">
        <v>2097</v>
      </c>
      <c r="AL436">
        <v>0</v>
      </c>
      <c r="AM436">
        <v>0</v>
      </c>
      <c r="AO436" s="23">
        <v>45917</v>
      </c>
    </row>
    <row r="437" spans="1:41" x14ac:dyDescent="0.25">
      <c r="A437">
        <v>208675</v>
      </c>
      <c r="B437" t="s">
        <v>2098</v>
      </c>
      <c r="C437" t="s">
        <v>508</v>
      </c>
      <c r="D437">
        <v>243334</v>
      </c>
      <c r="E437" t="s">
        <v>85</v>
      </c>
      <c r="F437" t="s">
        <v>85</v>
      </c>
      <c r="H437" s="23">
        <v>26940</v>
      </c>
      <c r="I437" t="s">
        <v>672</v>
      </c>
      <c r="J437" t="s">
        <v>673</v>
      </c>
      <c r="K437" t="s">
        <v>87</v>
      </c>
      <c r="M437" t="s">
        <v>88</v>
      </c>
      <c r="N437">
        <v>10240020</v>
      </c>
      <c r="O437" t="s">
        <v>27</v>
      </c>
      <c r="P437" s="23">
        <v>45906</v>
      </c>
      <c r="Q437" t="s">
        <v>89</v>
      </c>
      <c r="R437" s="23">
        <v>37432</v>
      </c>
      <c r="S437" s="23">
        <v>45190</v>
      </c>
      <c r="T437" t="s">
        <v>662</v>
      </c>
      <c r="U437">
        <v>1498</v>
      </c>
      <c r="X437">
        <v>14</v>
      </c>
      <c r="Y437" t="s">
        <v>91</v>
      </c>
      <c r="AB437" s="23">
        <v>45839</v>
      </c>
      <c r="AC437" t="s">
        <v>92</v>
      </c>
      <c r="AD437" t="s">
        <v>316</v>
      </c>
      <c r="AE437">
        <v>24460</v>
      </c>
      <c r="AF437" t="s">
        <v>2099</v>
      </c>
      <c r="AI437">
        <v>553534884</v>
      </c>
      <c r="AJ437">
        <v>667120498</v>
      </c>
      <c r="AK437" t="s">
        <v>2100</v>
      </c>
      <c r="AL437">
        <v>1</v>
      </c>
      <c r="AM437">
        <v>0</v>
      </c>
      <c r="AO437" s="23">
        <v>45906</v>
      </c>
    </row>
    <row r="438" spans="1:41" x14ac:dyDescent="0.25">
      <c r="A438">
        <v>1718039</v>
      </c>
      <c r="B438" t="s">
        <v>2101</v>
      </c>
      <c r="C438" t="s">
        <v>2102</v>
      </c>
      <c r="D438">
        <v>248469</v>
      </c>
      <c r="E438" t="s">
        <v>97</v>
      </c>
      <c r="H438" s="23">
        <v>41792</v>
      </c>
      <c r="I438" t="s">
        <v>86</v>
      </c>
      <c r="J438">
        <v>-12</v>
      </c>
      <c r="K438" t="s">
        <v>114</v>
      </c>
      <c r="M438" t="s">
        <v>88</v>
      </c>
      <c r="N438">
        <v>10240020</v>
      </c>
      <c r="O438" t="s">
        <v>27</v>
      </c>
      <c r="P438" s="23">
        <v>45917</v>
      </c>
      <c r="Q438" t="s">
        <v>89</v>
      </c>
      <c r="R438" s="23">
        <v>45917</v>
      </c>
      <c r="T438" t="s">
        <v>90</v>
      </c>
      <c r="U438">
        <v>500</v>
      </c>
      <c r="X438">
        <v>5</v>
      </c>
      <c r="Y438" t="s">
        <v>91</v>
      </c>
      <c r="AC438" t="s">
        <v>92</v>
      </c>
      <c r="AD438" t="s">
        <v>1238</v>
      </c>
      <c r="AE438">
        <v>24750</v>
      </c>
      <c r="AF438" t="s">
        <v>2103</v>
      </c>
      <c r="AJ438">
        <v>762349998</v>
      </c>
      <c r="AK438" t="s">
        <v>2104</v>
      </c>
      <c r="AL438">
        <v>1</v>
      </c>
      <c r="AM438">
        <v>1</v>
      </c>
      <c r="AO438" s="23">
        <v>45917</v>
      </c>
    </row>
    <row r="439" spans="1:41" x14ac:dyDescent="0.25">
      <c r="A439">
        <v>1681714</v>
      </c>
      <c r="B439" t="s">
        <v>2105</v>
      </c>
      <c r="C439" t="s">
        <v>2106</v>
      </c>
      <c r="D439">
        <v>248402</v>
      </c>
      <c r="E439" t="s">
        <v>85</v>
      </c>
      <c r="F439" t="s">
        <v>85</v>
      </c>
      <c r="H439" s="23">
        <v>31219</v>
      </c>
      <c r="I439" t="s">
        <v>669</v>
      </c>
      <c r="J439" t="s">
        <v>670</v>
      </c>
      <c r="K439" t="s">
        <v>87</v>
      </c>
      <c r="M439" t="s">
        <v>88</v>
      </c>
      <c r="N439">
        <v>10240002</v>
      </c>
      <c r="O439" t="s">
        <v>19</v>
      </c>
      <c r="P439" s="23">
        <v>45891</v>
      </c>
      <c r="Q439" t="s">
        <v>89</v>
      </c>
      <c r="R439" s="23">
        <v>45723</v>
      </c>
      <c r="S439" s="23">
        <v>45675</v>
      </c>
      <c r="T439" t="s">
        <v>100</v>
      </c>
      <c r="U439">
        <v>640</v>
      </c>
      <c r="X439">
        <v>6</v>
      </c>
      <c r="Y439" t="s">
        <v>91</v>
      </c>
      <c r="AC439" t="s">
        <v>92</v>
      </c>
      <c r="AD439" t="s">
        <v>1210</v>
      </c>
      <c r="AE439">
        <v>24480</v>
      </c>
      <c r="AF439" t="s">
        <v>2107</v>
      </c>
      <c r="AJ439">
        <v>677819054</v>
      </c>
      <c r="AK439" t="s">
        <v>2108</v>
      </c>
      <c r="AL439">
        <v>0</v>
      </c>
      <c r="AM439">
        <v>0</v>
      </c>
      <c r="AO439" s="23">
        <v>45891</v>
      </c>
    </row>
    <row r="440" spans="1:41" x14ac:dyDescent="0.25">
      <c r="A440">
        <v>1726835</v>
      </c>
      <c r="B440" t="s">
        <v>2109</v>
      </c>
      <c r="C440" t="s">
        <v>1163</v>
      </c>
      <c r="D440">
        <v>248508</v>
      </c>
      <c r="E440" t="s">
        <v>97</v>
      </c>
      <c r="H440" s="23">
        <v>42920</v>
      </c>
      <c r="I440" t="s">
        <v>97</v>
      </c>
      <c r="J440">
        <v>-9</v>
      </c>
      <c r="K440" t="s">
        <v>87</v>
      </c>
      <c r="M440" t="s">
        <v>88</v>
      </c>
      <c r="N440">
        <v>10240014</v>
      </c>
      <c r="O440" t="s">
        <v>24</v>
      </c>
      <c r="P440" s="23">
        <v>45925</v>
      </c>
      <c r="Q440" t="s">
        <v>89</v>
      </c>
      <c r="R440" s="23">
        <v>45925</v>
      </c>
      <c r="T440" t="s">
        <v>90</v>
      </c>
      <c r="U440">
        <v>500</v>
      </c>
      <c r="X440">
        <v>5</v>
      </c>
      <c r="Y440" t="s">
        <v>91</v>
      </c>
      <c r="AC440" t="s">
        <v>92</v>
      </c>
      <c r="AD440" t="s">
        <v>2110</v>
      </c>
      <c r="AE440">
        <v>24250</v>
      </c>
      <c r="AF440" t="s">
        <v>2111</v>
      </c>
      <c r="AJ440">
        <v>614338222</v>
      </c>
      <c r="AK440" t="s">
        <v>2112</v>
      </c>
      <c r="AL440">
        <v>1</v>
      </c>
      <c r="AM440">
        <v>0</v>
      </c>
      <c r="AO440" s="23">
        <v>45925</v>
      </c>
    </row>
    <row r="441" spans="1:41" x14ac:dyDescent="0.25">
      <c r="A441">
        <v>1658728</v>
      </c>
      <c r="B441" t="s">
        <v>2109</v>
      </c>
      <c r="C441" t="s">
        <v>783</v>
      </c>
      <c r="D441">
        <v>248326</v>
      </c>
      <c r="E441" t="s">
        <v>97</v>
      </c>
      <c r="F441" t="s">
        <v>97</v>
      </c>
      <c r="H441" s="23">
        <v>25862</v>
      </c>
      <c r="I441" t="s">
        <v>658</v>
      </c>
      <c r="J441" t="s">
        <v>659</v>
      </c>
      <c r="K441" t="s">
        <v>87</v>
      </c>
      <c r="M441" t="s">
        <v>88</v>
      </c>
      <c r="N441">
        <v>10240005</v>
      </c>
      <c r="O441" t="s">
        <v>14</v>
      </c>
      <c r="P441" s="23">
        <v>45931</v>
      </c>
      <c r="Q441" t="s">
        <v>89</v>
      </c>
      <c r="R441" s="23">
        <v>45609</v>
      </c>
      <c r="T441" t="s">
        <v>495</v>
      </c>
      <c r="U441">
        <v>500</v>
      </c>
      <c r="X441">
        <v>5</v>
      </c>
      <c r="Y441" t="s">
        <v>91</v>
      </c>
      <c r="AC441" t="s">
        <v>92</v>
      </c>
      <c r="AD441" t="s">
        <v>1102</v>
      </c>
      <c r="AE441">
        <v>24330</v>
      </c>
      <c r="AF441" t="s">
        <v>2113</v>
      </c>
      <c r="AI441" t="s">
        <v>2114</v>
      </c>
      <c r="AJ441" t="s">
        <v>2115</v>
      </c>
      <c r="AK441" t="s">
        <v>2116</v>
      </c>
      <c r="AL441">
        <v>1</v>
      </c>
      <c r="AM441">
        <v>1</v>
      </c>
      <c r="AO441" s="23">
        <v>45931</v>
      </c>
    </row>
    <row r="442" spans="1:41" x14ac:dyDescent="0.25">
      <c r="A442">
        <v>1718005</v>
      </c>
      <c r="B442" t="s">
        <v>2117</v>
      </c>
      <c r="C442" t="s">
        <v>903</v>
      </c>
      <c r="D442">
        <v>248466</v>
      </c>
      <c r="E442" t="s">
        <v>97</v>
      </c>
      <c r="H442" s="23">
        <v>32961</v>
      </c>
      <c r="I442" t="s">
        <v>39</v>
      </c>
      <c r="J442">
        <v>-40</v>
      </c>
      <c r="K442" t="s">
        <v>87</v>
      </c>
      <c r="M442" t="s">
        <v>88</v>
      </c>
      <c r="N442">
        <v>10240007</v>
      </c>
      <c r="O442" t="s">
        <v>22</v>
      </c>
      <c r="P442" s="23">
        <v>45917</v>
      </c>
      <c r="Q442" t="s">
        <v>89</v>
      </c>
      <c r="R442" s="23">
        <v>45917</v>
      </c>
      <c r="T442" t="s">
        <v>662</v>
      </c>
      <c r="U442">
        <v>500</v>
      </c>
      <c r="X442">
        <v>5</v>
      </c>
      <c r="Y442" t="s">
        <v>91</v>
      </c>
      <c r="AC442" t="s">
        <v>92</v>
      </c>
      <c r="AD442" t="s">
        <v>519</v>
      </c>
      <c r="AE442">
        <v>24570</v>
      </c>
      <c r="AF442" t="s">
        <v>520</v>
      </c>
      <c r="AK442" t="s">
        <v>2118</v>
      </c>
      <c r="AL442">
        <v>0</v>
      </c>
      <c r="AM442">
        <v>0</v>
      </c>
      <c r="AO442" s="23">
        <v>45917</v>
      </c>
    </row>
    <row r="443" spans="1:41" x14ac:dyDescent="0.25">
      <c r="A443">
        <v>505645</v>
      </c>
      <c r="B443" t="s">
        <v>2119</v>
      </c>
      <c r="C443" t="s">
        <v>191</v>
      </c>
      <c r="D443">
        <v>244911</v>
      </c>
      <c r="E443" t="s">
        <v>85</v>
      </c>
      <c r="F443" t="s">
        <v>85</v>
      </c>
      <c r="H443" s="23">
        <v>35262</v>
      </c>
      <c r="I443" t="s">
        <v>39</v>
      </c>
      <c r="J443">
        <v>-40</v>
      </c>
      <c r="K443" t="s">
        <v>87</v>
      </c>
      <c r="M443" t="s">
        <v>88</v>
      </c>
      <c r="N443">
        <v>10240002</v>
      </c>
      <c r="O443" t="s">
        <v>19</v>
      </c>
      <c r="P443" s="23">
        <v>45907</v>
      </c>
      <c r="Q443" t="s">
        <v>89</v>
      </c>
      <c r="R443" s="23">
        <v>38660</v>
      </c>
      <c r="S443" s="23">
        <v>45902</v>
      </c>
      <c r="T443" t="s">
        <v>100</v>
      </c>
      <c r="U443">
        <v>1282</v>
      </c>
      <c r="X443">
        <v>12</v>
      </c>
      <c r="Y443" t="s">
        <v>91</v>
      </c>
      <c r="AC443" t="s">
        <v>92</v>
      </c>
      <c r="AD443" t="s">
        <v>2120</v>
      </c>
      <c r="AE443">
        <v>24150</v>
      </c>
      <c r="AF443" t="s">
        <v>2121</v>
      </c>
      <c r="AI443">
        <v>553241376</v>
      </c>
      <c r="AJ443">
        <v>678745664</v>
      </c>
      <c r="AK443" t="s">
        <v>2122</v>
      </c>
      <c r="AL443">
        <v>0</v>
      </c>
      <c r="AM443">
        <v>0</v>
      </c>
      <c r="AO443" s="23">
        <v>45907</v>
      </c>
    </row>
    <row r="444" spans="1:41" x14ac:dyDescent="0.25">
      <c r="A444">
        <v>211118</v>
      </c>
      <c r="B444" t="s">
        <v>2119</v>
      </c>
      <c r="C444" t="s">
        <v>197</v>
      </c>
      <c r="D444">
        <v>243337</v>
      </c>
      <c r="E444" t="s">
        <v>85</v>
      </c>
      <c r="F444" t="s">
        <v>85</v>
      </c>
      <c r="H444" s="23">
        <v>31661</v>
      </c>
      <c r="I444" t="s">
        <v>39</v>
      </c>
      <c r="J444">
        <v>-40</v>
      </c>
      <c r="K444" t="s">
        <v>87</v>
      </c>
      <c r="M444" t="s">
        <v>88</v>
      </c>
      <c r="N444">
        <v>10240002</v>
      </c>
      <c r="O444" t="s">
        <v>19</v>
      </c>
      <c r="P444" s="23">
        <v>45891</v>
      </c>
      <c r="Q444" t="s">
        <v>89</v>
      </c>
      <c r="R444" s="23">
        <v>37432</v>
      </c>
      <c r="S444" s="23">
        <v>45510</v>
      </c>
      <c r="T444" t="s">
        <v>662</v>
      </c>
      <c r="U444">
        <v>1576</v>
      </c>
      <c r="X444">
        <v>15</v>
      </c>
      <c r="Y444" t="s">
        <v>91</v>
      </c>
      <c r="AC444" t="s">
        <v>92</v>
      </c>
      <c r="AD444" t="s">
        <v>1802</v>
      </c>
      <c r="AE444">
        <v>24440</v>
      </c>
      <c r="AF444" t="s">
        <v>2123</v>
      </c>
      <c r="AJ444">
        <v>681823023</v>
      </c>
      <c r="AK444" t="s">
        <v>2124</v>
      </c>
      <c r="AL444">
        <v>0</v>
      </c>
      <c r="AM444">
        <v>0</v>
      </c>
      <c r="AO444" s="23">
        <v>45891</v>
      </c>
    </row>
    <row r="445" spans="1:41" x14ac:dyDescent="0.25">
      <c r="A445">
        <v>212565</v>
      </c>
      <c r="B445" t="s">
        <v>2125</v>
      </c>
      <c r="C445" t="s">
        <v>505</v>
      </c>
      <c r="D445">
        <v>243315</v>
      </c>
      <c r="E445" t="s">
        <v>85</v>
      </c>
      <c r="F445" t="s">
        <v>85</v>
      </c>
      <c r="H445" s="23">
        <v>29917</v>
      </c>
      <c r="I445" t="s">
        <v>669</v>
      </c>
      <c r="J445" t="s">
        <v>670</v>
      </c>
      <c r="K445" t="s">
        <v>87</v>
      </c>
      <c r="M445" t="s">
        <v>88</v>
      </c>
      <c r="N445">
        <v>10240007</v>
      </c>
      <c r="O445" t="s">
        <v>22</v>
      </c>
      <c r="P445" s="23">
        <v>45917</v>
      </c>
      <c r="Q445" t="s">
        <v>89</v>
      </c>
      <c r="R445" s="23">
        <v>37432</v>
      </c>
      <c r="S445" s="23">
        <v>44823</v>
      </c>
      <c r="T445" t="s">
        <v>662</v>
      </c>
      <c r="U445">
        <v>1783</v>
      </c>
      <c r="X445">
        <v>17</v>
      </c>
      <c r="Y445" t="s">
        <v>91</v>
      </c>
      <c r="AB445" s="23">
        <v>43647</v>
      </c>
      <c r="AC445" t="s">
        <v>92</v>
      </c>
      <c r="AD445" t="s">
        <v>304</v>
      </c>
      <c r="AE445">
        <v>24120</v>
      </c>
      <c r="AF445" t="s">
        <v>2126</v>
      </c>
      <c r="AJ445">
        <v>685112341</v>
      </c>
      <c r="AK445" t="s">
        <v>2127</v>
      </c>
      <c r="AL445">
        <v>0</v>
      </c>
      <c r="AM445">
        <v>0</v>
      </c>
      <c r="AO445" s="23">
        <v>45917</v>
      </c>
    </row>
    <row r="446" spans="1:41" x14ac:dyDescent="0.25">
      <c r="A446">
        <v>1694654</v>
      </c>
      <c r="B446" t="s">
        <v>2128</v>
      </c>
      <c r="C446" t="s">
        <v>2129</v>
      </c>
      <c r="D446">
        <v>248422</v>
      </c>
      <c r="E446" t="s">
        <v>97</v>
      </c>
      <c r="F446" t="s">
        <v>680</v>
      </c>
      <c r="H446" s="23">
        <v>21105</v>
      </c>
      <c r="I446" t="s">
        <v>667</v>
      </c>
      <c r="J446" t="s">
        <v>668</v>
      </c>
      <c r="K446" t="s">
        <v>87</v>
      </c>
      <c r="M446" t="s">
        <v>88</v>
      </c>
      <c r="N446">
        <v>10240020</v>
      </c>
      <c r="O446" t="s">
        <v>27</v>
      </c>
      <c r="P446" s="23">
        <v>45924</v>
      </c>
      <c r="Q446" t="s">
        <v>89</v>
      </c>
      <c r="R446" s="23">
        <v>45810</v>
      </c>
      <c r="S446" s="23">
        <v>45800</v>
      </c>
      <c r="T446" t="s">
        <v>662</v>
      </c>
      <c r="U446">
        <v>500</v>
      </c>
      <c r="X446">
        <v>5</v>
      </c>
      <c r="Y446" t="s">
        <v>91</v>
      </c>
      <c r="AC446" t="s">
        <v>249</v>
      </c>
      <c r="AD446" t="s">
        <v>101</v>
      </c>
      <c r="AE446">
        <v>24000</v>
      </c>
      <c r="AF446" t="s">
        <v>2130</v>
      </c>
      <c r="AJ446">
        <v>676562908</v>
      </c>
      <c r="AK446" t="s">
        <v>150</v>
      </c>
      <c r="AL446">
        <v>1</v>
      </c>
      <c r="AM446">
        <v>0</v>
      </c>
      <c r="AO446" s="23">
        <v>45924</v>
      </c>
    </row>
    <row r="447" spans="1:41" x14ac:dyDescent="0.25">
      <c r="A447">
        <v>213237</v>
      </c>
      <c r="B447" t="s">
        <v>2131</v>
      </c>
      <c r="C447" t="s">
        <v>789</v>
      </c>
      <c r="D447">
        <v>8011922</v>
      </c>
      <c r="E447" t="s">
        <v>85</v>
      </c>
      <c r="F447" t="s">
        <v>85</v>
      </c>
      <c r="H447" s="23">
        <v>19894</v>
      </c>
      <c r="I447" t="s">
        <v>676</v>
      </c>
      <c r="J447" t="s">
        <v>677</v>
      </c>
      <c r="K447" t="s">
        <v>87</v>
      </c>
      <c r="M447" t="s">
        <v>88</v>
      </c>
      <c r="N447">
        <v>10240002</v>
      </c>
      <c r="O447" t="s">
        <v>19</v>
      </c>
      <c r="P447" s="23">
        <v>45868</v>
      </c>
      <c r="Q447" t="s">
        <v>89</v>
      </c>
      <c r="R447" s="23">
        <v>37432</v>
      </c>
      <c r="S447" s="23">
        <v>45176</v>
      </c>
      <c r="T447" t="s">
        <v>662</v>
      </c>
      <c r="U447">
        <v>1032</v>
      </c>
      <c r="X447">
        <v>10</v>
      </c>
      <c r="Y447" t="s">
        <v>91</v>
      </c>
      <c r="AB447" s="23">
        <v>45474</v>
      </c>
      <c r="AC447" t="s">
        <v>92</v>
      </c>
      <c r="AD447" t="s">
        <v>2132</v>
      </c>
      <c r="AE447">
        <v>80200</v>
      </c>
      <c r="AF447" t="s">
        <v>2133</v>
      </c>
      <c r="AJ447">
        <v>614886999</v>
      </c>
      <c r="AK447" t="s">
        <v>2134</v>
      </c>
      <c r="AL447">
        <v>0</v>
      </c>
      <c r="AM447">
        <v>0</v>
      </c>
      <c r="AO447" s="23">
        <v>45868</v>
      </c>
    </row>
    <row r="448" spans="1:41" x14ac:dyDescent="0.25">
      <c r="A448">
        <v>1543078</v>
      </c>
      <c r="B448" t="s">
        <v>2135</v>
      </c>
      <c r="C448" t="s">
        <v>820</v>
      </c>
      <c r="D448">
        <v>248014</v>
      </c>
      <c r="E448" t="s">
        <v>97</v>
      </c>
      <c r="H448" s="23">
        <v>40553</v>
      </c>
      <c r="I448" t="s">
        <v>141</v>
      </c>
      <c r="J448">
        <v>-15</v>
      </c>
      <c r="K448" t="s">
        <v>87</v>
      </c>
      <c r="M448" t="s">
        <v>88</v>
      </c>
      <c r="N448">
        <v>10240039</v>
      </c>
      <c r="O448" t="s">
        <v>444</v>
      </c>
      <c r="P448" s="23">
        <v>45911</v>
      </c>
      <c r="Q448" t="s">
        <v>89</v>
      </c>
      <c r="R448" s="23">
        <v>45231</v>
      </c>
      <c r="T448" t="s">
        <v>90</v>
      </c>
      <c r="U448">
        <v>500</v>
      </c>
      <c r="X448">
        <v>5</v>
      </c>
      <c r="Y448" t="s">
        <v>91</v>
      </c>
      <c r="AC448" t="s">
        <v>92</v>
      </c>
      <c r="AD448" t="s">
        <v>445</v>
      </c>
      <c r="AE448">
        <v>24200</v>
      </c>
      <c r="AF448" t="s">
        <v>2136</v>
      </c>
      <c r="AH448" t="s">
        <v>2137</v>
      </c>
      <c r="AJ448">
        <v>627705334</v>
      </c>
      <c r="AK448" t="s">
        <v>2138</v>
      </c>
      <c r="AL448">
        <v>0</v>
      </c>
      <c r="AM448">
        <v>0</v>
      </c>
      <c r="AO448" s="23">
        <v>45911</v>
      </c>
    </row>
    <row r="449" spans="1:41" x14ac:dyDescent="0.25">
      <c r="A449">
        <v>1448260</v>
      </c>
      <c r="B449" t="s">
        <v>560</v>
      </c>
      <c r="C449" t="s">
        <v>104</v>
      </c>
      <c r="D449">
        <v>247709</v>
      </c>
      <c r="E449" t="s">
        <v>85</v>
      </c>
      <c r="F449" t="s">
        <v>85</v>
      </c>
      <c r="H449" s="23">
        <v>40532</v>
      </c>
      <c r="I449" t="s">
        <v>105</v>
      </c>
      <c r="J449">
        <v>-16</v>
      </c>
      <c r="K449" t="s">
        <v>87</v>
      </c>
      <c r="M449" t="s">
        <v>88</v>
      </c>
      <c r="N449">
        <v>10240030</v>
      </c>
      <c r="O449" t="s">
        <v>30</v>
      </c>
      <c r="P449" s="23">
        <v>45914</v>
      </c>
      <c r="Q449" t="s">
        <v>89</v>
      </c>
      <c r="R449" s="23">
        <v>44846</v>
      </c>
      <c r="T449" t="s">
        <v>90</v>
      </c>
      <c r="U449">
        <v>842</v>
      </c>
      <c r="X449">
        <v>8</v>
      </c>
      <c r="Y449" t="s">
        <v>91</v>
      </c>
      <c r="AC449" t="s">
        <v>92</v>
      </c>
      <c r="AD449" t="s">
        <v>561</v>
      </c>
      <c r="AE449">
        <v>24590</v>
      </c>
      <c r="AF449" t="s">
        <v>562</v>
      </c>
      <c r="AJ449">
        <v>652449450</v>
      </c>
      <c r="AK449" t="s">
        <v>563</v>
      </c>
      <c r="AL449">
        <v>0</v>
      </c>
      <c r="AM449">
        <v>0</v>
      </c>
      <c r="AO449" s="23">
        <v>45914</v>
      </c>
    </row>
    <row r="450" spans="1:41" x14ac:dyDescent="0.25">
      <c r="A450">
        <v>1448265</v>
      </c>
      <c r="B450" t="s">
        <v>2139</v>
      </c>
      <c r="C450" t="s">
        <v>934</v>
      </c>
      <c r="D450">
        <v>247710</v>
      </c>
      <c r="E450" t="s">
        <v>85</v>
      </c>
      <c r="F450" t="s">
        <v>85</v>
      </c>
      <c r="H450" s="23">
        <v>28973</v>
      </c>
      <c r="I450" t="s">
        <v>660</v>
      </c>
      <c r="J450" t="s">
        <v>661</v>
      </c>
      <c r="K450" t="s">
        <v>87</v>
      </c>
      <c r="M450" t="s">
        <v>88</v>
      </c>
      <c r="N450">
        <v>10240030</v>
      </c>
      <c r="O450" t="s">
        <v>30</v>
      </c>
      <c r="P450" s="23">
        <v>45914</v>
      </c>
      <c r="Q450" t="s">
        <v>89</v>
      </c>
      <c r="R450" s="23">
        <v>44846</v>
      </c>
      <c r="S450" s="23">
        <v>45181</v>
      </c>
      <c r="T450" t="s">
        <v>662</v>
      </c>
      <c r="U450">
        <v>513</v>
      </c>
      <c r="X450">
        <v>5</v>
      </c>
      <c r="Y450" t="s">
        <v>91</v>
      </c>
      <c r="AC450" t="s">
        <v>92</v>
      </c>
      <c r="AD450" t="s">
        <v>561</v>
      </c>
      <c r="AE450">
        <v>24590</v>
      </c>
      <c r="AF450" t="s">
        <v>562</v>
      </c>
      <c r="AJ450">
        <v>626499860</v>
      </c>
      <c r="AK450" t="s">
        <v>2140</v>
      </c>
      <c r="AL450">
        <v>0</v>
      </c>
      <c r="AM450">
        <v>0</v>
      </c>
      <c r="AO450" s="23">
        <v>45914</v>
      </c>
    </row>
    <row r="451" spans="1:41" x14ac:dyDescent="0.25">
      <c r="A451">
        <v>215200</v>
      </c>
      <c r="B451" t="s">
        <v>2141</v>
      </c>
      <c r="C451" t="s">
        <v>728</v>
      </c>
      <c r="D451">
        <v>66513</v>
      </c>
      <c r="E451" t="s">
        <v>85</v>
      </c>
      <c r="H451" s="23">
        <v>28665</v>
      </c>
      <c r="I451" t="s">
        <v>660</v>
      </c>
      <c r="J451" t="s">
        <v>661</v>
      </c>
      <c r="K451" t="s">
        <v>87</v>
      </c>
      <c r="M451" t="s">
        <v>88</v>
      </c>
      <c r="N451">
        <v>10240007</v>
      </c>
      <c r="O451" t="s">
        <v>22</v>
      </c>
      <c r="P451" s="23">
        <v>45905</v>
      </c>
      <c r="Q451" t="s">
        <v>89</v>
      </c>
      <c r="R451" s="23">
        <v>37432</v>
      </c>
      <c r="S451" s="23">
        <v>45848</v>
      </c>
      <c r="T451" t="s">
        <v>100</v>
      </c>
      <c r="U451">
        <v>1558</v>
      </c>
      <c r="X451">
        <v>15</v>
      </c>
      <c r="Y451" t="s">
        <v>91</v>
      </c>
      <c r="AC451" t="s">
        <v>92</v>
      </c>
      <c r="AD451" t="s">
        <v>2142</v>
      </c>
      <c r="AE451">
        <v>24460</v>
      </c>
      <c r="AF451" t="s">
        <v>2143</v>
      </c>
      <c r="AJ451">
        <v>758961445</v>
      </c>
      <c r="AK451" t="s">
        <v>2144</v>
      </c>
      <c r="AL451">
        <v>0</v>
      </c>
      <c r="AM451">
        <v>0</v>
      </c>
      <c r="AO451" s="23">
        <v>45905</v>
      </c>
    </row>
    <row r="452" spans="1:41" x14ac:dyDescent="0.25">
      <c r="A452">
        <v>215210</v>
      </c>
      <c r="B452" t="s">
        <v>2141</v>
      </c>
      <c r="C452" t="s">
        <v>723</v>
      </c>
      <c r="D452">
        <v>243822</v>
      </c>
      <c r="E452" t="s">
        <v>85</v>
      </c>
      <c r="H452" s="23">
        <v>26822</v>
      </c>
      <c r="I452" t="s">
        <v>672</v>
      </c>
      <c r="J452" t="s">
        <v>673</v>
      </c>
      <c r="K452" t="s">
        <v>87</v>
      </c>
      <c r="M452" t="s">
        <v>88</v>
      </c>
      <c r="N452">
        <v>10240007</v>
      </c>
      <c r="O452" t="s">
        <v>22</v>
      </c>
      <c r="P452" s="23">
        <v>45910</v>
      </c>
      <c r="Q452" t="s">
        <v>89</v>
      </c>
      <c r="R452" s="23">
        <v>37432</v>
      </c>
      <c r="S452" s="23">
        <v>45909</v>
      </c>
      <c r="T452" t="s">
        <v>100</v>
      </c>
      <c r="U452">
        <v>1278</v>
      </c>
      <c r="X452">
        <v>12</v>
      </c>
      <c r="Y452" t="s">
        <v>91</v>
      </c>
      <c r="AC452" t="s">
        <v>92</v>
      </c>
      <c r="AD452" t="s">
        <v>2142</v>
      </c>
      <c r="AE452">
        <v>24660</v>
      </c>
      <c r="AF452" t="s">
        <v>2145</v>
      </c>
      <c r="AJ452">
        <v>784711648</v>
      </c>
      <c r="AK452" t="s">
        <v>2146</v>
      </c>
      <c r="AL452">
        <v>0</v>
      </c>
      <c r="AM452">
        <v>0</v>
      </c>
      <c r="AO452" s="23">
        <v>45910</v>
      </c>
    </row>
    <row r="453" spans="1:41" x14ac:dyDescent="0.25">
      <c r="A453">
        <v>1725705</v>
      </c>
      <c r="B453" t="s">
        <v>2147</v>
      </c>
      <c r="C453" t="s">
        <v>716</v>
      </c>
      <c r="D453">
        <v>248501</v>
      </c>
      <c r="E453" t="s">
        <v>97</v>
      </c>
      <c r="H453" s="23">
        <v>30238</v>
      </c>
      <c r="I453" t="s">
        <v>669</v>
      </c>
      <c r="J453" t="s">
        <v>670</v>
      </c>
      <c r="K453" t="s">
        <v>87</v>
      </c>
      <c r="M453" t="s">
        <v>88</v>
      </c>
      <c r="N453">
        <v>10240020</v>
      </c>
      <c r="O453" t="s">
        <v>27</v>
      </c>
      <c r="P453" s="23">
        <v>45924</v>
      </c>
      <c r="Q453" t="s">
        <v>89</v>
      </c>
      <c r="R453" s="23">
        <v>45924</v>
      </c>
      <c r="S453" s="23">
        <v>45580</v>
      </c>
      <c r="T453" t="s">
        <v>100</v>
      </c>
      <c r="U453">
        <v>500</v>
      </c>
      <c r="X453">
        <v>5</v>
      </c>
      <c r="Y453" t="s">
        <v>91</v>
      </c>
      <c r="AC453" t="s">
        <v>92</v>
      </c>
      <c r="AD453" t="s">
        <v>215</v>
      </c>
      <c r="AE453">
        <v>24000</v>
      </c>
      <c r="AF453" t="s">
        <v>2148</v>
      </c>
      <c r="AJ453">
        <v>665636817</v>
      </c>
      <c r="AK453" t="s">
        <v>2149</v>
      </c>
      <c r="AL453">
        <v>0</v>
      </c>
      <c r="AM453">
        <v>0</v>
      </c>
      <c r="AO453" s="23">
        <v>45924</v>
      </c>
    </row>
    <row r="454" spans="1:41" x14ac:dyDescent="0.25">
      <c r="A454">
        <v>1297072</v>
      </c>
      <c r="B454" t="s">
        <v>2150</v>
      </c>
      <c r="C454" t="s">
        <v>768</v>
      </c>
      <c r="D454">
        <v>247341</v>
      </c>
      <c r="E454" t="s">
        <v>97</v>
      </c>
      <c r="F454" t="s">
        <v>97</v>
      </c>
      <c r="H454" s="23">
        <v>19437</v>
      </c>
      <c r="I454" t="s">
        <v>676</v>
      </c>
      <c r="J454" t="s">
        <v>677</v>
      </c>
      <c r="K454" t="s">
        <v>114</v>
      </c>
      <c r="M454" t="s">
        <v>88</v>
      </c>
      <c r="N454">
        <v>10240014</v>
      </c>
      <c r="O454" t="s">
        <v>24</v>
      </c>
      <c r="P454" s="23">
        <v>45926</v>
      </c>
      <c r="Q454" t="s">
        <v>89</v>
      </c>
      <c r="R454" s="23">
        <v>43778</v>
      </c>
      <c r="S454" s="23">
        <v>45222</v>
      </c>
      <c r="T454" t="s">
        <v>662</v>
      </c>
      <c r="U454">
        <v>500</v>
      </c>
      <c r="X454">
        <v>5</v>
      </c>
      <c r="Y454" t="s">
        <v>91</v>
      </c>
      <c r="AC454" t="s">
        <v>92</v>
      </c>
      <c r="AD454" t="s">
        <v>2151</v>
      </c>
      <c r="AE454">
        <v>24370</v>
      </c>
      <c r="AF454" t="s">
        <v>2152</v>
      </c>
      <c r="AK454" t="s">
        <v>2153</v>
      </c>
      <c r="AL454">
        <v>0</v>
      </c>
      <c r="AM454">
        <v>0</v>
      </c>
      <c r="AO454" s="23">
        <v>45926</v>
      </c>
    </row>
    <row r="455" spans="1:41" x14ac:dyDescent="0.25">
      <c r="A455">
        <v>216294</v>
      </c>
      <c r="B455" t="s">
        <v>564</v>
      </c>
      <c r="C455" t="s">
        <v>821</v>
      </c>
      <c r="D455">
        <v>9419214</v>
      </c>
      <c r="E455" t="s">
        <v>85</v>
      </c>
      <c r="F455" t="s">
        <v>85</v>
      </c>
      <c r="H455" s="23">
        <v>22102</v>
      </c>
      <c r="I455" t="s">
        <v>667</v>
      </c>
      <c r="J455" t="s">
        <v>668</v>
      </c>
      <c r="K455" t="s">
        <v>87</v>
      </c>
      <c r="M455" t="s">
        <v>88</v>
      </c>
      <c r="N455">
        <v>10240030</v>
      </c>
      <c r="O455" t="s">
        <v>30</v>
      </c>
      <c r="P455" s="23">
        <v>45917</v>
      </c>
      <c r="Q455" t="s">
        <v>89</v>
      </c>
      <c r="R455" s="23">
        <v>37432</v>
      </c>
      <c r="S455" s="23">
        <v>45911</v>
      </c>
      <c r="T455" t="s">
        <v>100</v>
      </c>
      <c r="U455">
        <v>510</v>
      </c>
      <c r="X455">
        <v>5</v>
      </c>
      <c r="Y455" t="s">
        <v>91</v>
      </c>
      <c r="AC455" t="s">
        <v>92</v>
      </c>
      <c r="AD455" t="s">
        <v>854</v>
      </c>
      <c r="AE455">
        <v>24580</v>
      </c>
      <c r="AF455" t="s">
        <v>2154</v>
      </c>
      <c r="AJ455">
        <v>672377505</v>
      </c>
      <c r="AK455" t="s">
        <v>2155</v>
      </c>
      <c r="AL455">
        <v>1</v>
      </c>
      <c r="AM455">
        <v>0</v>
      </c>
      <c r="AO455" s="23">
        <v>45917</v>
      </c>
    </row>
    <row r="456" spans="1:41" x14ac:dyDescent="0.25">
      <c r="A456">
        <v>217033</v>
      </c>
      <c r="B456" t="s">
        <v>2156</v>
      </c>
      <c r="C456" t="s">
        <v>700</v>
      </c>
      <c r="D456">
        <v>3316826</v>
      </c>
      <c r="E456" t="s">
        <v>85</v>
      </c>
      <c r="F456" t="s">
        <v>85</v>
      </c>
      <c r="H456" s="23">
        <v>23930</v>
      </c>
      <c r="I456" t="s">
        <v>663</v>
      </c>
      <c r="J456" t="s">
        <v>664</v>
      </c>
      <c r="K456" t="s">
        <v>87</v>
      </c>
      <c r="M456" t="s">
        <v>88</v>
      </c>
      <c r="N456">
        <v>10240020</v>
      </c>
      <c r="O456" t="s">
        <v>27</v>
      </c>
      <c r="P456" s="23">
        <v>45906</v>
      </c>
      <c r="Q456" t="s">
        <v>89</v>
      </c>
      <c r="R456" s="23">
        <v>37432</v>
      </c>
      <c r="S456" s="23">
        <v>45901</v>
      </c>
      <c r="T456" t="s">
        <v>100</v>
      </c>
      <c r="U456">
        <v>1017</v>
      </c>
      <c r="X456">
        <v>10</v>
      </c>
      <c r="Y456" t="s">
        <v>91</v>
      </c>
      <c r="AB456" s="23">
        <v>45518</v>
      </c>
      <c r="AC456" t="s">
        <v>92</v>
      </c>
      <c r="AD456" t="s">
        <v>2157</v>
      </c>
      <c r="AE456">
        <v>24410</v>
      </c>
      <c r="AF456" t="s">
        <v>2158</v>
      </c>
      <c r="AJ456" t="s">
        <v>2159</v>
      </c>
      <c r="AK456" t="s">
        <v>2160</v>
      </c>
      <c r="AL456">
        <v>1</v>
      </c>
      <c r="AM456">
        <v>0</v>
      </c>
      <c r="AO456" s="23">
        <v>45906</v>
      </c>
    </row>
    <row r="457" spans="1:41" x14ac:dyDescent="0.25">
      <c r="A457">
        <v>1695378</v>
      </c>
      <c r="B457" t="s">
        <v>2161</v>
      </c>
      <c r="C457" t="s">
        <v>1182</v>
      </c>
      <c r="D457">
        <v>248424</v>
      </c>
      <c r="E457" t="s">
        <v>97</v>
      </c>
      <c r="F457" t="s">
        <v>97</v>
      </c>
      <c r="H457" s="23">
        <v>23982</v>
      </c>
      <c r="I457" t="s">
        <v>663</v>
      </c>
      <c r="J457" t="s">
        <v>664</v>
      </c>
      <c r="K457" t="s">
        <v>87</v>
      </c>
      <c r="M457" t="s">
        <v>88</v>
      </c>
      <c r="N457">
        <v>10240014</v>
      </c>
      <c r="O457" t="s">
        <v>24</v>
      </c>
      <c r="P457" s="23">
        <v>45929</v>
      </c>
      <c r="Q457" t="s">
        <v>89</v>
      </c>
      <c r="R457" s="23">
        <v>45813</v>
      </c>
      <c r="S457" s="23">
        <v>45796</v>
      </c>
      <c r="T457" t="s">
        <v>100</v>
      </c>
      <c r="U457">
        <v>500</v>
      </c>
      <c r="X457">
        <v>5</v>
      </c>
      <c r="Y457" t="s">
        <v>91</v>
      </c>
      <c r="AC457" t="s">
        <v>92</v>
      </c>
      <c r="AD457" t="s">
        <v>2162</v>
      </c>
      <c r="AE457">
        <v>24200</v>
      </c>
      <c r="AF457" t="s">
        <v>2163</v>
      </c>
      <c r="AJ457">
        <v>642486309</v>
      </c>
      <c r="AK457" t="s">
        <v>2164</v>
      </c>
      <c r="AL457">
        <v>0</v>
      </c>
      <c r="AM457">
        <v>0</v>
      </c>
      <c r="AO457" s="23">
        <v>45929</v>
      </c>
    </row>
    <row r="458" spans="1:41" x14ac:dyDescent="0.25">
      <c r="A458">
        <v>1659006</v>
      </c>
      <c r="B458" t="s">
        <v>2161</v>
      </c>
      <c r="C458" t="s">
        <v>1169</v>
      </c>
      <c r="D458">
        <v>248334</v>
      </c>
      <c r="E458" t="s">
        <v>97</v>
      </c>
      <c r="F458" t="s">
        <v>97</v>
      </c>
      <c r="H458" s="23">
        <v>19966</v>
      </c>
      <c r="I458" t="s">
        <v>676</v>
      </c>
      <c r="J458" t="s">
        <v>677</v>
      </c>
      <c r="K458" t="s">
        <v>114</v>
      </c>
      <c r="M458" t="s">
        <v>88</v>
      </c>
      <c r="N458">
        <v>10240014</v>
      </c>
      <c r="O458" t="s">
        <v>24</v>
      </c>
      <c r="P458" s="23">
        <v>45926</v>
      </c>
      <c r="Q458" t="s">
        <v>89</v>
      </c>
      <c r="R458" s="23">
        <v>45610</v>
      </c>
      <c r="S458" s="23">
        <v>45604</v>
      </c>
      <c r="T458" t="s">
        <v>662</v>
      </c>
      <c r="U458">
        <v>500</v>
      </c>
      <c r="X458">
        <v>5</v>
      </c>
      <c r="Y458" t="s">
        <v>91</v>
      </c>
      <c r="AC458" t="s">
        <v>92</v>
      </c>
      <c r="AD458" t="s">
        <v>1080</v>
      </c>
      <c r="AE458">
        <v>24200</v>
      </c>
      <c r="AF458" t="s">
        <v>2165</v>
      </c>
      <c r="AJ458">
        <v>684016144</v>
      </c>
      <c r="AK458" t="s">
        <v>268</v>
      </c>
      <c r="AL458">
        <v>0</v>
      </c>
      <c r="AM458">
        <v>0</v>
      </c>
      <c r="AO458" s="23">
        <v>45926</v>
      </c>
    </row>
    <row r="459" spans="1:41" x14ac:dyDescent="0.25">
      <c r="A459">
        <v>1724895</v>
      </c>
      <c r="B459" t="s">
        <v>2166</v>
      </c>
      <c r="C459" t="s">
        <v>2167</v>
      </c>
      <c r="D459">
        <v>248491</v>
      </c>
      <c r="E459" t="s">
        <v>97</v>
      </c>
      <c r="H459" s="23">
        <v>42664</v>
      </c>
      <c r="I459" t="s">
        <v>113</v>
      </c>
      <c r="J459">
        <v>-10</v>
      </c>
      <c r="K459" t="s">
        <v>114</v>
      </c>
      <c r="M459" t="s">
        <v>88</v>
      </c>
      <c r="N459">
        <v>10240007</v>
      </c>
      <c r="O459" t="s">
        <v>22</v>
      </c>
      <c r="P459" s="23">
        <v>45924</v>
      </c>
      <c r="Q459" t="s">
        <v>89</v>
      </c>
      <c r="R459" s="23">
        <v>45924</v>
      </c>
      <c r="T459" t="s">
        <v>90</v>
      </c>
      <c r="U459">
        <v>500</v>
      </c>
      <c r="X459">
        <v>5</v>
      </c>
      <c r="Y459" t="s">
        <v>91</v>
      </c>
      <c r="AC459" t="s">
        <v>249</v>
      </c>
      <c r="AD459" t="s">
        <v>304</v>
      </c>
      <c r="AE459">
        <v>24120</v>
      </c>
      <c r="AF459" t="s">
        <v>645</v>
      </c>
      <c r="AI459">
        <v>679924155</v>
      </c>
      <c r="AK459" t="s">
        <v>2168</v>
      </c>
      <c r="AL459">
        <v>0</v>
      </c>
      <c r="AM459">
        <v>0</v>
      </c>
      <c r="AO459" s="23">
        <v>45924</v>
      </c>
    </row>
    <row r="460" spans="1:41" x14ac:dyDescent="0.25">
      <c r="A460">
        <v>1724904</v>
      </c>
      <c r="B460" t="s">
        <v>2169</v>
      </c>
      <c r="C460" t="s">
        <v>2170</v>
      </c>
      <c r="D460">
        <v>248492</v>
      </c>
      <c r="E460" t="s">
        <v>97</v>
      </c>
      <c r="H460" s="23">
        <v>41691</v>
      </c>
      <c r="I460" t="s">
        <v>86</v>
      </c>
      <c r="J460">
        <v>-12</v>
      </c>
      <c r="K460" t="s">
        <v>114</v>
      </c>
      <c r="M460" t="s">
        <v>88</v>
      </c>
      <c r="N460">
        <v>10240007</v>
      </c>
      <c r="O460" t="s">
        <v>22</v>
      </c>
      <c r="P460" s="23">
        <v>45924</v>
      </c>
      <c r="Q460" t="s">
        <v>89</v>
      </c>
      <c r="R460" s="23">
        <v>45924</v>
      </c>
      <c r="T460" t="s">
        <v>90</v>
      </c>
      <c r="U460">
        <v>500</v>
      </c>
      <c r="X460">
        <v>5</v>
      </c>
      <c r="Y460" t="s">
        <v>91</v>
      </c>
      <c r="AC460" t="s">
        <v>249</v>
      </c>
      <c r="AD460" t="s">
        <v>304</v>
      </c>
      <c r="AE460">
        <v>24120</v>
      </c>
      <c r="AF460" t="s">
        <v>645</v>
      </c>
      <c r="AI460">
        <v>679924155</v>
      </c>
      <c r="AK460" t="s">
        <v>2168</v>
      </c>
      <c r="AL460">
        <v>0</v>
      </c>
      <c r="AM460">
        <v>0</v>
      </c>
      <c r="AO460" s="23">
        <v>45924</v>
      </c>
    </row>
    <row r="461" spans="1:41" x14ac:dyDescent="0.25">
      <c r="A461">
        <v>217832</v>
      </c>
      <c r="B461" t="s">
        <v>2171</v>
      </c>
      <c r="C461" t="s">
        <v>510</v>
      </c>
      <c r="D461">
        <v>3323895</v>
      </c>
      <c r="E461" t="s">
        <v>85</v>
      </c>
      <c r="F461" t="s">
        <v>85</v>
      </c>
      <c r="H461" s="23">
        <v>33843</v>
      </c>
      <c r="I461" t="s">
        <v>39</v>
      </c>
      <c r="J461">
        <v>-40</v>
      </c>
      <c r="K461" t="s">
        <v>87</v>
      </c>
      <c r="M461" t="s">
        <v>88</v>
      </c>
      <c r="N461">
        <v>10240007</v>
      </c>
      <c r="O461" t="s">
        <v>22</v>
      </c>
      <c r="P461" s="23">
        <v>45903</v>
      </c>
      <c r="Q461" t="s">
        <v>89</v>
      </c>
      <c r="R461" s="23">
        <v>37432</v>
      </c>
      <c r="S461" s="23">
        <v>45541</v>
      </c>
      <c r="T461" t="s">
        <v>662</v>
      </c>
      <c r="U461">
        <v>1036</v>
      </c>
      <c r="X461">
        <v>10</v>
      </c>
      <c r="Y461" t="s">
        <v>91</v>
      </c>
      <c r="AC461" t="s">
        <v>92</v>
      </c>
      <c r="AD461" t="s">
        <v>1582</v>
      </c>
      <c r="AE461">
        <v>24390</v>
      </c>
      <c r="AF461" t="s">
        <v>2172</v>
      </c>
      <c r="AJ461">
        <v>637447189</v>
      </c>
      <c r="AK461" t="s">
        <v>2173</v>
      </c>
      <c r="AL461">
        <v>0</v>
      </c>
      <c r="AM461">
        <v>0</v>
      </c>
      <c r="AO461" s="23">
        <v>45903</v>
      </c>
    </row>
    <row r="462" spans="1:41" x14ac:dyDescent="0.25">
      <c r="A462">
        <v>1721206</v>
      </c>
      <c r="B462" t="s">
        <v>2174</v>
      </c>
      <c r="C462" t="s">
        <v>178</v>
      </c>
      <c r="D462">
        <v>248483</v>
      </c>
      <c r="E462" t="s">
        <v>97</v>
      </c>
      <c r="H462" s="23">
        <v>42156</v>
      </c>
      <c r="I462" t="s">
        <v>102</v>
      </c>
      <c r="J462">
        <v>-11</v>
      </c>
      <c r="K462" t="s">
        <v>87</v>
      </c>
      <c r="M462" t="s">
        <v>88</v>
      </c>
      <c r="N462">
        <v>10240005</v>
      </c>
      <c r="O462" t="s">
        <v>14</v>
      </c>
      <c r="P462" s="23">
        <v>45919</v>
      </c>
      <c r="Q462" t="s">
        <v>89</v>
      </c>
      <c r="R462" s="23">
        <v>45919</v>
      </c>
      <c r="T462" t="s">
        <v>90</v>
      </c>
      <c r="U462">
        <v>500</v>
      </c>
      <c r="X462">
        <v>5</v>
      </c>
      <c r="Y462" t="s">
        <v>91</v>
      </c>
      <c r="AC462" t="s">
        <v>92</v>
      </c>
      <c r="AD462" t="s">
        <v>278</v>
      </c>
      <c r="AE462">
        <v>24420</v>
      </c>
      <c r="AF462" t="s">
        <v>2175</v>
      </c>
      <c r="AK462" t="s">
        <v>2176</v>
      </c>
      <c r="AL462">
        <v>1</v>
      </c>
      <c r="AM462">
        <v>0</v>
      </c>
      <c r="AO462" s="23">
        <v>45919</v>
      </c>
    </row>
    <row r="463" spans="1:41" x14ac:dyDescent="0.25">
      <c r="A463">
        <v>1716498</v>
      </c>
      <c r="B463" t="s">
        <v>2177</v>
      </c>
      <c r="C463" t="s">
        <v>448</v>
      </c>
      <c r="D463">
        <v>248459</v>
      </c>
      <c r="E463" t="s">
        <v>85</v>
      </c>
      <c r="H463" s="23">
        <v>40760</v>
      </c>
      <c r="I463" t="s">
        <v>141</v>
      </c>
      <c r="J463">
        <v>-15</v>
      </c>
      <c r="K463" t="s">
        <v>87</v>
      </c>
      <c r="M463" t="s">
        <v>88</v>
      </c>
      <c r="N463">
        <v>10240036</v>
      </c>
      <c r="O463" t="s">
        <v>32</v>
      </c>
      <c r="P463" s="23">
        <v>45916</v>
      </c>
      <c r="Q463" t="s">
        <v>89</v>
      </c>
      <c r="R463" s="23">
        <v>45916</v>
      </c>
      <c r="S463" s="23">
        <v>45898</v>
      </c>
      <c r="T463" t="s">
        <v>100</v>
      </c>
      <c r="U463">
        <v>500</v>
      </c>
      <c r="X463">
        <v>5</v>
      </c>
      <c r="Y463" t="s">
        <v>91</v>
      </c>
      <c r="AC463" t="s">
        <v>92</v>
      </c>
      <c r="AD463" t="s">
        <v>2178</v>
      </c>
      <c r="AE463">
        <v>24350</v>
      </c>
      <c r="AF463" t="s">
        <v>2179</v>
      </c>
      <c r="AI463">
        <v>608582594</v>
      </c>
      <c r="AJ463">
        <v>652908665</v>
      </c>
      <c r="AK463" t="s">
        <v>2180</v>
      </c>
      <c r="AL463">
        <v>0</v>
      </c>
      <c r="AM463">
        <v>0</v>
      </c>
      <c r="AO463" s="23">
        <v>45916</v>
      </c>
    </row>
    <row r="464" spans="1:41" x14ac:dyDescent="0.25">
      <c r="A464">
        <v>1727335</v>
      </c>
      <c r="B464" t="s">
        <v>2181</v>
      </c>
      <c r="C464" t="s">
        <v>2182</v>
      </c>
      <c r="D464">
        <v>248513</v>
      </c>
      <c r="E464" t="s">
        <v>680</v>
      </c>
      <c r="H464" s="23">
        <v>41380</v>
      </c>
      <c r="I464" t="s">
        <v>116</v>
      </c>
      <c r="J464">
        <v>-13</v>
      </c>
      <c r="K464" t="s">
        <v>87</v>
      </c>
      <c r="M464" t="s">
        <v>88</v>
      </c>
      <c r="N464">
        <v>10240020</v>
      </c>
      <c r="O464" t="s">
        <v>27</v>
      </c>
      <c r="P464" s="23">
        <v>45925</v>
      </c>
      <c r="Q464" t="s">
        <v>89</v>
      </c>
      <c r="R464" s="23">
        <v>45925</v>
      </c>
      <c r="T464" t="s">
        <v>90</v>
      </c>
      <c r="U464">
        <v>500</v>
      </c>
      <c r="X464">
        <v>5</v>
      </c>
      <c r="Y464" t="s">
        <v>91</v>
      </c>
      <c r="AC464" t="s">
        <v>92</v>
      </c>
      <c r="AD464" t="s">
        <v>1018</v>
      </c>
      <c r="AE464">
        <v>24350</v>
      </c>
      <c r="AF464" t="s">
        <v>2183</v>
      </c>
      <c r="AJ464">
        <v>662834261</v>
      </c>
      <c r="AK464" t="s">
        <v>2184</v>
      </c>
      <c r="AL464">
        <v>1</v>
      </c>
      <c r="AM464">
        <v>0</v>
      </c>
      <c r="AO464" s="23">
        <v>45925</v>
      </c>
    </row>
    <row r="465" spans="1:41" x14ac:dyDescent="0.25">
      <c r="A465">
        <v>1266275</v>
      </c>
      <c r="B465" t="s">
        <v>2185</v>
      </c>
      <c r="C465" t="s">
        <v>1695</v>
      </c>
      <c r="D465">
        <v>247230</v>
      </c>
      <c r="E465" t="s">
        <v>85</v>
      </c>
      <c r="F465" t="s">
        <v>85</v>
      </c>
      <c r="H465" s="23">
        <v>27022</v>
      </c>
      <c r="I465" t="s">
        <v>672</v>
      </c>
      <c r="J465" t="s">
        <v>673</v>
      </c>
      <c r="K465" t="s">
        <v>87</v>
      </c>
      <c r="M465" t="s">
        <v>88</v>
      </c>
      <c r="N465">
        <v>10240001</v>
      </c>
      <c r="O465" t="s">
        <v>18</v>
      </c>
      <c r="P465" s="23">
        <v>45917</v>
      </c>
      <c r="Q465" t="s">
        <v>89</v>
      </c>
      <c r="R465" s="23">
        <v>43718</v>
      </c>
      <c r="S465" s="23">
        <v>45912</v>
      </c>
      <c r="T465" t="s">
        <v>100</v>
      </c>
      <c r="U465">
        <v>747</v>
      </c>
      <c r="X465">
        <v>7</v>
      </c>
      <c r="Y465" t="s">
        <v>91</v>
      </c>
      <c r="AC465" t="s">
        <v>92</v>
      </c>
      <c r="AD465" t="s">
        <v>807</v>
      </c>
      <c r="AE465">
        <v>24520</v>
      </c>
      <c r="AF465" t="s">
        <v>2186</v>
      </c>
      <c r="AI465">
        <v>553741835</v>
      </c>
      <c r="AJ465">
        <v>633470914</v>
      </c>
      <c r="AK465" t="s">
        <v>2187</v>
      </c>
      <c r="AL465">
        <v>0</v>
      </c>
      <c r="AM465">
        <v>0</v>
      </c>
      <c r="AO465" s="23">
        <v>45917</v>
      </c>
    </row>
    <row r="466" spans="1:41" x14ac:dyDescent="0.25">
      <c r="A466">
        <v>947182</v>
      </c>
      <c r="B466" t="s">
        <v>2188</v>
      </c>
      <c r="C466" t="s">
        <v>214</v>
      </c>
      <c r="D466">
        <v>246095</v>
      </c>
      <c r="E466" t="s">
        <v>85</v>
      </c>
      <c r="F466" t="s">
        <v>85</v>
      </c>
      <c r="H466" s="23">
        <v>30027</v>
      </c>
      <c r="I466" t="s">
        <v>669</v>
      </c>
      <c r="J466" t="s">
        <v>670</v>
      </c>
      <c r="K466" t="s">
        <v>87</v>
      </c>
      <c r="M466" t="s">
        <v>88</v>
      </c>
      <c r="N466">
        <v>10240020</v>
      </c>
      <c r="O466" t="s">
        <v>27</v>
      </c>
      <c r="P466" s="23">
        <v>45906</v>
      </c>
      <c r="Q466" t="s">
        <v>89</v>
      </c>
      <c r="R466" s="23">
        <v>41522</v>
      </c>
      <c r="S466" s="23">
        <v>44805</v>
      </c>
      <c r="T466" t="s">
        <v>662</v>
      </c>
      <c r="U466">
        <v>1113</v>
      </c>
      <c r="X466">
        <v>11</v>
      </c>
      <c r="Y466" t="s">
        <v>91</v>
      </c>
      <c r="AC466" t="s">
        <v>92</v>
      </c>
      <c r="AD466" t="s">
        <v>103</v>
      </c>
      <c r="AE466">
        <v>24430</v>
      </c>
      <c r="AF466" t="s">
        <v>2189</v>
      </c>
      <c r="AJ466">
        <v>676547205</v>
      </c>
      <c r="AK466" t="s">
        <v>2190</v>
      </c>
      <c r="AL466">
        <v>0</v>
      </c>
      <c r="AM466">
        <v>0</v>
      </c>
      <c r="AO466" s="23">
        <v>45906</v>
      </c>
    </row>
    <row r="467" spans="1:41" x14ac:dyDescent="0.25">
      <c r="A467">
        <v>1637052</v>
      </c>
      <c r="B467" t="s">
        <v>565</v>
      </c>
      <c r="C467" t="s">
        <v>508</v>
      </c>
      <c r="D467">
        <v>248233</v>
      </c>
      <c r="E467" t="s">
        <v>85</v>
      </c>
      <c r="F467" t="s">
        <v>97</v>
      </c>
      <c r="H467" s="23">
        <v>41367</v>
      </c>
      <c r="I467" t="s">
        <v>116</v>
      </c>
      <c r="J467">
        <v>-13</v>
      </c>
      <c r="K467" t="s">
        <v>87</v>
      </c>
      <c r="M467" t="s">
        <v>88</v>
      </c>
      <c r="N467">
        <v>10240001</v>
      </c>
      <c r="O467" t="s">
        <v>18</v>
      </c>
      <c r="P467" s="23">
        <v>45918</v>
      </c>
      <c r="Q467" t="s">
        <v>89</v>
      </c>
      <c r="R467" s="23">
        <v>45568</v>
      </c>
      <c r="T467" t="s">
        <v>90</v>
      </c>
      <c r="U467">
        <v>500</v>
      </c>
      <c r="X467">
        <v>5</v>
      </c>
      <c r="Y467" t="s">
        <v>91</v>
      </c>
      <c r="AC467" t="s">
        <v>92</v>
      </c>
      <c r="AD467" t="s">
        <v>231</v>
      </c>
      <c r="AE467">
        <v>24100</v>
      </c>
      <c r="AF467" t="s">
        <v>566</v>
      </c>
      <c r="AJ467">
        <v>615244009</v>
      </c>
      <c r="AK467" t="s">
        <v>567</v>
      </c>
      <c r="AL467">
        <v>0</v>
      </c>
      <c r="AM467">
        <v>0</v>
      </c>
      <c r="AO467" s="23">
        <v>45918</v>
      </c>
    </row>
    <row r="468" spans="1:41" x14ac:dyDescent="0.25">
      <c r="A468">
        <v>223593</v>
      </c>
      <c r="B468" t="s">
        <v>2191</v>
      </c>
      <c r="C468" t="s">
        <v>821</v>
      </c>
      <c r="D468">
        <v>24882</v>
      </c>
      <c r="E468" t="s">
        <v>671</v>
      </c>
      <c r="F468" t="s">
        <v>671</v>
      </c>
      <c r="H468" s="23">
        <v>19066</v>
      </c>
      <c r="I468" t="s">
        <v>676</v>
      </c>
      <c r="J468" t="s">
        <v>677</v>
      </c>
      <c r="K468" t="s">
        <v>87</v>
      </c>
      <c r="M468" t="s">
        <v>88</v>
      </c>
      <c r="N468">
        <v>10240005</v>
      </c>
      <c r="O468" t="s">
        <v>14</v>
      </c>
      <c r="P468" s="23">
        <v>45849</v>
      </c>
      <c r="Q468" t="s">
        <v>89</v>
      </c>
      <c r="R468" s="23">
        <v>37432</v>
      </c>
      <c r="S468" s="23">
        <v>45393</v>
      </c>
      <c r="T468" t="s">
        <v>662</v>
      </c>
      <c r="U468">
        <v>633</v>
      </c>
      <c r="X468">
        <v>6</v>
      </c>
      <c r="Y468" t="s">
        <v>91</v>
      </c>
      <c r="AC468" t="s">
        <v>92</v>
      </c>
      <c r="AD468" t="s">
        <v>278</v>
      </c>
      <c r="AE468">
        <v>24420</v>
      </c>
      <c r="AF468" t="s">
        <v>2192</v>
      </c>
      <c r="AI468">
        <v>553078162</v>
      </c>
      <c r="AJ468">
        <v>679986593</v>
      </c>
      <c r="AK468" t="s">
        <v>282</v>
      </c>
      <c r="AL468">
        <v>0</v>
      </c>
      <c r="AM468">
        <v>0</v>
      </c>
      <c r="AO468" s="23">
        <v>45849</v>
      </c>
    </row>
    <row r="469" spans="1:41" x14ac:dyDescent="0.25">
      <c r="A469">
        <v>223594</v>
      </c>
      <c r="B469" t="s">
        <v>2191</v>
      </c>
      <c r="C469" t="s">
        <v>726</v>
      </c>
      <c r="D469">
        <v>24971</v>
      </c>
      <c r="E469" t="s">
        <v>671</v>
      </c>
      <c r="F469" t="s">
        <v>671</v>
      </c>
      <c r="H469" s="23">
        <v>28929</v>
      </c>
      <c r="I469" t="s">
        <v>660</v>
      </c>
      <c r="J469" t="s">
        <v>661</v>
      </c>
      <c r="K469" t="s">
        <v>87</v>
      </c>
      <c r="M469" t="s">
        <v>88</v>
      </c>
      <c r="N469">
        <v>10240005</v>
      </c>
      <c r="O469" t="s">
        <v>14</v>
      </c>
      <c r="P469" s="23">
        <v>45849</v>
      </c>
      <c r="Q469" t="s">
        <v>89</v>
      </c>
      <c r="R469" s="23">
        <v>37432</v>
      </c>
      <c r="S469" s="23">
        <v>45761</v>
      </c>
      <c r="T469" t="s">
        <v>100</v>
      </c>
      <c r="U469">
        <v>1042</v>
      </c>
      <c r="X469">
        <v>10</v>
      </c>
      <c r="Y469" t="s">
        <v>2193</v>
      </c>
      <c r="Z469">
        <v>10330125</v>
      </c>
      <c r="AA469" t="s">
        <v>2194</v>
      </c>
      <c r="AC469" t="s">
        <v>92</v>
      </c>
      <c r="AD469" t="s">
        <v>2195</v>
      </c>
      <c r="AE469">
        <v>33400</v>
      </c>
      <c r="AF469" t="s">
        <v>2196</v>
      </c>
      <c r="AG469" t="s">
        <v>2197</v>
      </c>
      <c r="AI469">
        <v>553078162</v>
      </c>
      <c r="AJ469">
        <v>686667322</v>
      </c>
      <c r="AK469" t="s">
        <v>2198</v>
      </c>
      <c r="AL469">
        <v>0</v>
      </c>
      <c r="AM469">
        <v>0</v>
      </c>
      <c r="AN469" s="23">
        <v>45849</v>
      </c>
    </row>
    <row r="470" spans="1:41" x14ac:dyDescent="0.25">
      <c r="A470">
        <v>223596</v>
      </c>
      <c r="B470" t="s">
        <v>2191</v>
      </c>
      <c r="C470" t="s">
        <v>430</v>
      </c>
      <c r="D470">
        <v>241488</v>
      </c>
      <c r="E470" t="s">
        <v>85</v>
      </c>
      <c r="F470" t="s">
        <v>85</v>
      </c>
      <c r="H470" s="23">
        <v>30419</v>
      </c>
      <c r="I470" t="s">
        <v>669</v>
      </c>
      <c r="J470" t="s">
        <v>670</v>
      </c>
      <c r="K470" t="s">
        <v>87</v>
      </c>
      <c r="M470" t="s">
        <v>88</v>
      </c>
      <c r="N470">
        <v>10240005</v>
      </c>
      <c r="O470" t="s">
        <v>14</v>
      </c>
      <c r="P470" s="23">
        <v>45859</v>
      </c>
      <c r="Q470" t="s">
        <v>89</v>
      </c>
      <c r="R470" s="23">
        <v>37432</v>
      </c>
      <c r="S470" s="23">
        <v>45149</v>
      </c>
      <c r="T470" t="s">
        <v>662</v>
      </c>
      <c r="U470">
        <v>1398</v>
      </c>
      <c r="X470">
        <v>13</v>
      </c>
      <c r="Y470" t="s">
        <v>91</v>
      </c>
      <c r="AC470" t="s">
        <v>92</v>
      </c>
      <c r="AD470" t="s">
        <v>2199</v>
      </c>
      <c r="AE470">
        <v>91600</v>
      </c>
      <c r="AF470" t="s">
        <v>2200</v>
      </c>
      <c r="AG470" t="s">
        <v>2201</v>
      </c>
      <c r="AJ470" t="s">
        <v>2202</v>
      </c>
      <c r="AK470" t="s">
        <v>2203</v>
      </c>
      <c r="AL470">
        <v>1</v>
      </c>
      <c r="AM470">
        <v>0</v>
      </c>
      <c r="AO470" s="23">
        <v>45859</v>
      </c>
    </row>
    <row r="471" spans="1:41" x14ac:dyDescent="0.25">
      <c r="A471">
        <v>1727350</v>
      </c>
      <c r="B471" t="s">
        <v>2204</v>
      </c>
      <c r="C471" t="s">
        <v>408</v>
      </c>
      <c r="D471">
        <v>248516</v>
      </c>
      <c r="E471" t="s">
        <v>680</v>
      </c>
      <c r="H471" s="23">
        <v>42357</v>
      </c>
      <c r="I471" t="s">
        <v>102</v>
      </c>
      <c r="J471">
        <v>-11</v>
      </c>
      <c r="K471" t="s">
        <v>87</v>
      </c>
      <c r="M471" t="s">
        <v>88</v>
      </c>
      <c r="N471">
        <v>10240015</v>
      </c>
      <c r="O471" t="s">
        <v>25</v>
      </c>
      <c r="P471" s="23">
        <v>45925</v>
      </c>
      <c r="Q471" t="s">
        <v>89</v>
      </c>
      <c r="R471" s="23">
        <v>45925</v>
      </c>
      <c r="T471" t="s">
        <v>90</v>
      </c>
      <c r="U471">
        <v>500</v>
      </c>
      <c r="X471">
        <v>5</v>
      </c>
      <c r="Y471" t="s">
        <v>91</v>
      </c>
      <c r="AC471" t="s">
        <v>92</v>
      </c>
      <c r="AD471" t="s">
        <v>415</v>
      </c>
      <c r="AE471">
        <v>24190</v>
      </c>
      <c r="AF471" t="s">
        <v>2205</v>
      </c>
      <c r="AJ471">
        <v>603786025</v>
      </c>
      <c r="AK471" t="s">
        <v>2206</v>
      </c>
      <c r="AL471">
        <v>0</v>
      </c>
      <c r="AM471">
        <v>0</v>
      </c>
      <c r="AO471" s="23">
        <v>45925</v>
      </c>
    </row>
    <row r="472" spans="1:41" x14ac:dyDescent="0.25">
      <c r="A472">
        <v>1708487</v>
      </c>
      <c r="B472" t="s">
        <v>2207</v>
      </c>
      <c r="C472" t="s">
        <v>2208</v>
      </c>
      <c r="D472">
        <v>248443</v>
      </c>
      <c r="E472" t="s">
        <v>97</v>
      </c>
      <c r="H472" s="23">
        <v>41601</v>
      </c>
      <c r="I472" t="s">
        <v>116</v>
      </c>
      <c r="J472">
        <v>-13</v>
      </c>
      <c r="K472" t="s">
        <v>87</v>
      </c>
      <c r="M472" t="s">
        <v>88</v>
      </c>
      <c r="N472">
        <v>10240020</v>
      </c>
      <c r="O472" t="s">
        <v>27</v>
      </c>
      <c r="P472" s="23">
        <v>45932</v>
      </c>
      <c r="Q472" t="s">
        <v>89</v>
      </c>
      <c r="R472" s="23">
        <v>45907</v>
      </c>
      <c r="T472" t="s">
        <v>90</v>
      </c>
      <c r="U472">
        <v>500</v>
      </c>
      <c r="X472">
        <v>5</v>
      </c>
      <c r="Y472" t="s">
        <v>91</v>
      </c>
      <c r="AC472" t="s">
        <v>92</v>
      </c>
      <c r="AD472" t="s">
        <v>2209</v>
      </c>
      <c r="AE472">
        <v>24640</v>
      </c>
      <c r="AF472" t="s">
        <v>2210</v>
      </c>
      <c r="AK472" t="s">
        <v>2211</v>
      </c>
      <c r="AL472">
        <v>1</v>
      </c>
      <c r="AM472">
        <v>1</v>
      </c>
      <c r="AO472" s="23">
        <v>45906</v>
      </c>
    </row>
    <row r="473" spans="1:41" x14ac:dyDescent="0.25">
      <c r="A473">
        <v>1029264</v>
      </c>
      <c r="B473" t="s">
        <v>2212</v>
      </c>
      <c r="C473" t="s">
        <v>891</v>
      </c>
      <c r="D473">
        <v>246336</v>
      </c>
      <c r="E473" t="s">
        <v>97</v>
      </c>
      <c r="F473" t="s">
        <v>97</v>
      </c>
      <c r="H473" s="23">
        <v>23560</v>
      </c>
      <c r="I473" t="s">
        <v>663</v>
      </c>
      <c r="J473" t="s">
        <v>664</v>
      </c>
      <c r="K473" t="s">
        <v>87</v>
      </c>
      <c r="M473" t="s">
        <v>88</v>
      </c>
      <c r="N473">
        <v>10240006</v>
      </c>
      <c r="O473" t="s">
        <v>21</v>
      </c>
      <c r="P473" s="23">
        <v>45923</v>
      </c>
      <c r="Q473" t="s">
        <v>89</v>
      </c>
      <c r="R473" s="23">
        <v>41927</v>
      </c>
      <c r="S473" s="23">
        <v>45919</v>
      </c>
      <c r="T473" t="s">
        <v>100</v>
      </c>
      <c r="U473">
        <v>614</v>
      </c>
      <c r="X473">
        <v>6</v>
      </c>
      <c r="Y473" t="s">
        <v>91</v>
      </c>
      <c r="AC473" t="s">
        <v>92</v>
      </c>
      <c r="AD473" t="s">
        <v>153</v>
      </c>
      <c r="AE473">
        <v>24750</v>
      </c>
      <c r="AF473" t="s">
        <v>2213</v>
      </c>
      <c r="AG473" t="s">
        <v>2214</v>
      </c>
      <c r="AI473">
        <v>553530997</v>
      </c>
      <c r="AJ473">
        <v>781134799</v>
      </c>
      <c r="AK473" t="s">
        <v>2215</v>
      </c>
      <c r="AL473">
        <v>0</v>
      </c>
      <c r="AM473">
        <v>0</v>
      </c>
      <c r="AO473" s="23">
        <v>45923</v>
      </c>
    </row>
    <row r="474" spans="1:41" x14ac:dyDescent="0.25">
      <c r="A474">
        <v>1236720</v>
      </c>
      <c r="B474" t="s">
        <v>2216</v>
      </c>
      <c r="C474" t="s">
        <v>1835</v>
      </c>
      <c r="D474">
        <v>247147</v>
      </c>
      <c r="E474" t="s">
        <v>671</v>
      </c>
      <c r="F474" t="s">
        <v>671</v>
      </c>
      <c r="H474" s="23">
        <v>26789</v>
      </c>
      <c r="I474" t="s">
        <v>672</v>
      </c>
      <c r="J474" t="s">
        <v>673</v>
      </c>
      <c r="K474" t="s">
        <v>87</v>
      </c>
      <c r="M474" t="s">
        <v>88</v>
      </c>
      <c r="N474">
        <v>10240018</v>
      </c>
      <c r="O474" t="s">
        <v>26</v>
      </c>
      <c r="P474" s="23">
        <v>45854</v>
      </c>
      <c r="Q474" t="s">
        <v>89</v>
      </c>
      <c r="R474" s="23">
        <v>43386</v>
      </c>
      <c r="T474" t="s">
        <v>662</v>
      </c>
      <c r="U474">
        <v>507</v>
      </c>
      <c r="X474">
        <v>5</v>
      </c>
      <c r="Y474" t="s">
        <v>91</v>
      </c>
      <c r="AC474" t="s">
        <v>92</v>
      </c>
      <c r="AD474" t="s">
        <v>115</v>
      </c>
      <c r="AE474">
        <v>24120</v>
      </c>
      <c r="AF474" t="s">
        <v>2217</v>
      </c>
      <c r="AH474" t="s">
        <v>1637</v>
      </c>
      <c r="AJ474">
        <v>616262422</v>
      </c>
      <c r="AK474" t="s">
        <v>2218</v>
      </c>
      <c r="AL474">
        <v>1</v>
      </c>
      <c r="AM474">
        <v>1</v>
      </c>
      <c r="AO474" s="23">
        <v>45854</v>
      </c>
    </row>
    <row r="475" spans="1:41" x14ac:dyDescent="0.25">
      <c r="A475">
        <v>226403</v>
      </c>
      <c r="B475" t="s">
        <v>2219</v>
      </c>
      <c r="C475" t="s">
        <v>117</v>
      </c>
      <c r="D475">
        <v>7511048</v>
      </c>
      <c r="E475" t="s">
        <v>85</v>
      </c>
      <c r="F475" t="s">
        <v>671</v>
      </c>
      <c r="H475" s="23">
        <v>19240</v>
      </c>
      <c r="I475" t="s">
        <v>676</v>
      </c>
      <c r="J475" t="s">
        <v>677</v>
      </c>
      <c r="K475" t="s">
        <v>87</v>
      </c>
      <c r="M475" t="s">
        <v>88</v>
      </c>
      <c r="N475">
        <v>10240020</v>
      </c>
      <c r="O475" t="s">
        <v>27</v>
      </c>
      <c r="P475" s="23">
        <v>45906</v>
      </c>
      <c r="Q475" t="s">
        <v>89</v>
      </c>
      <c r="R475" s="23">
        <v>37432</v>
      </c>
      <c r="S475" s="23">
        <v>44806</v>
      </c>
      <c r="T475" t="s">
        <v>662</v>
      </c>
      <c r="U475">
        <v>759</v>
      </c>
      <c r="X475">
        <v>7</v>
      </c>
      <c r="Y475" t="s">
        <v>91</v>
      </c>
      <c r="AC475" t="s">
        <v>92</v>
      </c>
      <c r="AD475" t="s">
        <v>1746</v>
      </c>
      <c r="AE475">
        <v>24110</v>
      </c>
      <c r="AF475" t="s">
        <v>2220</v>
      </c>
      <c r="AI475">
        <v>950795769</v>
      </c>
      <c r="AJ475">
        <v>779519727</v>
      </c>
      <c r="AK475" t="s">
        <v>2221</v>
      </c>
      <c r="AL475">
        <v>0</v>
      </c>
      <c r="AM475">
        <v>0</v>
      </c>
      <c r="AO475" s="23">
        <v>45906</v>
      </c>
    </row>
    <row r="476" spans="1:41" x14ac:dyDescent="0.25">
      <c r="A476">
        <v>1547275</v>
      </c>
      <c r="B476" t="s">
        <v>571</v>
      </c>
      <c r="C476" t="s">
        <v>572</v>
      </c>
      <c r="D476">
        <v>248028</v>
      </c>
      <c r="E476" t="s">
        <v>85</v>
      </c>
      <c r="F476" t="s">
        <v>97</v>
      </c>
      <c r="H476" s="23">
        <v>41007</v>
      </c>
      <c r="I476" t="s">
        <v>99</v>
      </c>
      <c r="J476">
        <v>-14</v>
      </c>
      <c r="K476" t="s">
        <v>87</v>
      </c>
      <c r="M476" t="s">
        <v>88</v>
      </c>
      <c r="N476">
        <v>10240001</v>
      </c>
      <c r="O476" t="s">
        <v>18</v>
      </c>
      <c r="P476" s="23">
        <v>45919</v>
      </c>
      <c r="Q476" t="s">
        <v>89</v>
      </c>
      <c r="R476" s="23">
        <v>45246</v>
      </c>
      <c r="T476" t="s">
        <v>90</v>
      </c>
      <c r="U476">
        <v>500</v>
      </c>
      <c r="X476">
        <v>5</v>
      </c>
      <c r="Y476" t="s">
        <v>91</v>
      </c>
      <c r="AC476" t="s">
        <v>92</v>
      </c>
      <c r="AD476" t="s">
        <v>573</v>
      </c>
      <c r="AE476">
        <v>24520</v>
      </c>
      <c r="AF476" t="s">
        <v>574</v>
      </c>
      <c r="AJ476">
        <v>628849541</v>
      </c>
      <c r="AK476" t="s">
        <v>575</v>
      </c>
      <c r="AL476">
        <v>0</v>
      </c>
      <c r="AM476">
        <v>0</v>
      </c>
      <c r="AO476" s="23">
        <v>45919</v>
      </c>
    </row>
    <row r="477" spans="1:41" x14ac:dyDescent="0.25">
      <c r="A477">
        <v>1294089</v>
      </c>
      <c r="B477" t="s">
        <v>2222</v>
      </c>
      <c r="C477" t="s">
        <v>900</v>
      </c>
      <c r="D477">
        <v>247322</v>
      </c>
      <c r="E477" t="s">
        <v>85</v>
      </c>
      <c r="F477" t="s">
        <v>85</v>
      </c>
      <c r="H477" s="23">
        <v>26857</v>
      </c>
      <c r="I477" t="s">
        <v>672</v>
      </c>
      <c r="J477" t="s">
        <v>673</v>
      </c>
      <c r="K477" t="s">
        <v>87</v>
      </c>
      <c r="M477" t="s">
        <v>88</v>
      </c>
      <c r="N477">
        <v>10240020</v>
      </c>
      <c r="O477" t="s">
        <v>27</v>
      </c>
      <c r="P477" s="23">
        <v>45914</v>
      </c>
      <c r="Q477" t="s">
        <v>89</v>
      </c>
      <c r="R477" s="23">
        <v>43763</v>
      </c>
      <c r="S477" s="23">
        <v>45478</v>
      </c>
      <c r="T477" t="s">
        <v>662</v>
      </c>
      <c r="U477">
        <v>737</v>
      </c>
      <c r="X477">
        <v>7</v>
      </c>
      <c r="Y477" t="s">
        <v>91</v>
      </c>
      <c r="AC477" t="s">
        <v>92</v>
      </c>
      <c r="AD477" t="s">
        <v>512</v>
      </c>
      <c r="AE477">
        <v>24430</v>
      </c>
      <c r="AF477" t="s">
        <v>2223</v>
      </c>
      <c r="AJ477">
        <v>684961691</v>
      </c>
      <c r="AK477" t="s">
        <v>2224</v>
      </c>
      <c r="AL477">
        <v>0</v>
      </c>
      <c r="AM477">
        <v>0</v>
      </c>
      <c r="AO477" s="23">
        <v>45914</v>
      </c>
    </row>
    <row r="478" spans="1:41" x14ac:dyDescent="0.25">
      <c r="A478">
        <v>1611282</v>
      </c>
      <c r="B478" t="s">
        <v>576</v>
      </c>
      <c r="C478" t="s">
        <v>255</v>
      </c>
      <c r="D478">
        <v>248143</v>
      </c>
      <c r="E478" t="s">
        <v>97</v>
      </c>
      <c r="F478" t="s">
        <v>97</v>
      </c>
      <c r="H478" s="23">
        <v>40469</v>
      </c>
      <c r="I478" t="s">
        <v>105</v>
      </c>
      <c r="J478">
        <v>-16</v>
      </c>
      <c r="K478" t="s">
        <v>87</v>
      </c>
      <c r="M478" t="s">
        <v>88</v>
      </c>
      <c r="N478">
        <v>10240018</v>
      </c>
      <c r="O478" t="s">
        <v>26</v>
      </c>
      <c r="P478" s="23">
        <v>45905</v>
      </c>
      <c r="Q478" t="s">
        <v>89</v>
      </c>
      <c r="R478" s="23">
        <v>45548</v>
      </c>
      <c r="T478" t="s">
        <v>90</v>
      </c>
      <c r="U478">
        <v>500</v>
      </c>
      <c r="X478">
        <v>5</v>
      </c>
      <c r="Y478" t="s">
        <v>91</v>
      </c>
      <c r="AC478" t="s">
        <v>92</v>
      </c>
      <c r="AD478" t="s">
        <v>577</v>
      </c>
      <c r="AE478">
        <v>24120</v>
      </c>
      <c r="AF478" t="s">
        <v>578</v>
      </c>
      <c r="AJ478">
        <v>658527332</v>
      </c>
      <c r="AK478" t="s">
        <v>579</v>
      </c>
      <c r="AL478">
        <v>0</v>
      </c>
      <c r="AM478">
        <v>1</v>
      </c>
      <c r="AO478" s="23">
        <v>45905</v>
      </c>
    </row>
    <row r="479" spans="1:41" x14ac:dyDescent="0.25">
      <c r="A479">
        <v>1733041</v>
      </c>
      <c r="B479" t="s">
        <v>2225</v>
      </c>
      <c r="C479" t="s">
        <v>708</v>
      </c>
      <c r="D479">
        <v>248539</v>
      </c>
      <c r="E479" t="s">
        <v>97</v>
      </c>
      <c r="H479" s="23">
        <v>42218</v>
      </c>
      <c r="I479" t="s">
        <v>102</v>
      </c>
      <c r="J479">
        <v>-11</v>
      </c>
      <c r="K479" t="s">
        <v>87</v>
      </c>
      <c r="M479" t="s">
        <v>88</v>
      </c>
      <c r="N479">
        <v>10240020</v>
      </c>
      <c r="O479" t="s">
        <v>27</v>
      </c>
      <c r="P479" s="23">
        <v>45932</v>
      </c>
      <c r="Q479" t="s">
        <v>89</v>
      </c>
      <c r="R479" s="23">
        <v>45932</v>
      </c>
      <c r="T479" t="s">
        <v>90</v>
      </c>
      <c r="U479">
        <v>500</v>
      </c>
      <c r="X479">
        <v>5</v>
      </c>
      <c r="Y479" t="s">
        <v>91</v>
      </c>
      <c r="AC479" t="s">
        <v>92</v>
      </c>
      <c r="AD479" t="s">
        <v>2226</v>
      </c>
      <c r="AE479">
        <v>24430</v>
      </c>
      <c r="AF479" t="s">
        <v>2227</v>
      </c>
      <c r="AJ479">
        <v>601016045</v>
      </c>
      <c r="AK479" t="s">
        <v>2228</v>
      </c>
      <c r="AL479">
        <v>1</v>
      </c>
      <c r="AM479">
        <v>0</v>
      </c>
      <c r="AO479" s="23">
        <v>45932</v>
      </c>
    </row>
    <row r="480" spans="1:41" x14ac:dyDescent="0.25">
      <c r="A480">
        <v>228722</v>
      </c>
      <c r="B480" t="s">
        <v>2229</v>
      </c>
      <c r="C480" t="s">
        <v>847</v>
      </c>
      <c r="D480">
        <v>242844</v>
      </c>
      <c r="E480" t="s">
        <v>85</v>
      </c>
      <c r="F480" t="s">
        <v>85</v>
      </c>
      <c r="H480" s="23">
        <v>20820</v>
      </c>
      <c r="I480" t="s">
        <v>667</v>
      </c>
      <c r="J480" t="s">
        <v>668</v>
      </c>
      <c r="K480" t="s">
        <v>87</v>
      </c>
      <c r="M480" t="s">
        <v>88</v>
      </c>
      <c r="N480">
        <v>10240005</v>
      </c>
      <c r="O480" t="s">
        <v>14</v>
      </c>
      <c r="P480" s="23">
        <v>45902</v>
      </c>
      <c r="Q480" t="s">
        <v>89</v>
      </c>
      <c r="R480" s="23">
        <v>37432</v>
      </c>
      <c r="S480" s="23">
        <v>44739</v>
      </c>
      <c r="T480" t="s">
        <v>662</v>
      </c>
      <c r="U480">
        <v>739</v>
      </c>
      <c r="X480">
        <v>7</v>
      </c>
      <c r="Y480" t="s">
        <v>91</v>
      </c>
      <c r="AC480" t="s">
        <v>92</v>
      </c>
      <c r="AD480" t="s">
        <v>1582</v>
      </c>
      <c r="AE480">
        <v>24390</v>
      </c>
      <c r="AF480" t="s">
        <v>2230</v>
      </c>
      <c r="AI480" t="s">
        <v>2231</v>
      </c>
      <c r="AJ480" t="s">
        <v>2232</v>
      </c>
      <c r="AK480" t="s">
        <v>2233</v>
      </c>
      <c r="AL480">
        <v>1</v>
      </c>
      <c r="AM480">
        <v>0</v>
      </c>
      <c r="AO480" s="23">
        <v>45902</v>
      </c>
    </row>
    <row r="481" spans="1:41" x14ac:dyDescent="0.25">
      <c r="A481">
        <v>1118672</v>
      </c>
      <c r="B481" t="s">
        <v>2234</v>
      </c>
      <c r="C481" t="s">
        <v>1061</v>
      </c>
      <c r="D481">
        <v>246715</v>
      </c>
      <c r="E481" t="s">
        <v>85</v>
      </c>
      <c r="F481" t="s">
        <v>85</v>
      </c>
      <c r="H481" s="23">
        <v>22787</v>
      </c>
      <c r="I481" t="s">
        <v>663</v>
      </c>
      <c r="J481" t="s">
        <v>664</v>
      </c>
      <c r="K481" t="s">
        <v>87</v>
      </c>
      <c r="M481" t="s">
        <v>88</v>
      </c>
      <c r="N481">
        <v>10240030</v>
      </c>
      <c r="O481" t="s">
        <v>30</v>
      </c>
      <c r="P481" s="23">
        <v>45914</v>
      </c>
      <c r="Q481" t="s">
        <v>89</v>
      </c>
      <c r="R481" s="23">
        <v>42629</v>
      </c>
      <c r="S481" s="23">
        <v>44797</v>
      </c>
      <c r="T481" t="s">
        <v>662</v>
      </c>
      <c r="U481">
        <v>561</v>
      </c>
      <c r="X481">
        <v>5</v>
      </c>
      <c r="Y481" t="s">
        <v>91</v>
      </c>
      <c r="AC481" t="s">
        <v>92</v>
      </c>
      <c r="AD481" t="s">
        <v>854</v>
      </c>
      <c r="AE481">
        <v>24580</v>
      </c>
      <c r="AF481" t="s">
        <v>2235</v>
      </c>
      <c r="AJ481">
        <v>671709707</v>
      </c>
      <c r="AK481" t="s">
        <v>2236</v>
      </c>
      <c r="AL481">
        <v>0</v>
      </c>
      <c r="AM481">
        <v>0</v>
      </c>
      <c r="AO481" s="23">
        <v>45914</v>
      </c>
    </row>
    <row r="482" spans="1:41" x14ac:dyDescent="0.25">
      <c r="A482">
        <v>1637021</v>
      </c>
      <c r="B482" t="s">
        <v>580</v>
      </c>
      <c r="C482" t="s">
        <v>161</v>
      </c>
      <c r="D482">
        <v>248231</v>
      </c>
      <c r="E482" t="s">
        <v>85</v>
      </c>
      <c r="F482" t="s">
        <v>97</v>
      </c>
      <c r="H482" s="23">
        <v>41155</v>
      </c>
      <c r="I482" t="s">
        <v>99</v>
      </c>
      <c r="J482">
        <v>-14</v>
      </c>
      <c r="K482" t="s">
        <v>87</v>
      </c>
      <c r="M482" t="s">
        <v>88</v>
      </c>
      <c r="N482">
        <v>10240001</v>
      </c>
      <c r="O482" t="s">
        <v>18</v>
      </c>
      <c r="P482" s="23">
        <v>45918</v>
      </c>
      <c r="Q482" t="s">
        <v>89</v>
      </c>
      <c r="R482" s="23">
        <v>45568</v>
      </c>
      <c r="T482" t="s">
        <v>90</v>
      </c>
      <c r="U482">
        <v>500</v>
      </c>
      <c r="X482">
        <v>5</v>
      </c>
      <c r="Y482" t="s">
        <v>91</v>
      </c>
      <c r="AC482" t="s">
        <v>92</v>
      </c>
      <c r="AD482" t="s">
        <v>581</v>
      </c>
      <c r="AE482">
        <v>24520</v>
      </c>
      <c r="AF482" t="s">
        <v>582</v>
      </c>
      <c r="AJ482">
        <v>613638671</v>
      </c>
      <c r="AK482" t="s">
        <v>583</v>
      </c>
      <c r="AL482">
        <v>0</v>
      </c>
      <c r="AM482">
        <v>0</v>
      </c>
      <c r="AO482" s="23">
        <v>45918</v>
      </c>
    </row>
    <row r="483" spans="1:41" x14ac:dyDescent="0.25">
      <c r="A483">
        <v>1466342</v>
      </c>
      <c r="B483" t="s">
        <v>2237</v>
      </c>
      <c r="C483" t="s">
        <v>1120</v>
      </c>
      <c r="D483">
        <v>247798</v>
      </c>
      <c r="E483" t="s">
        <v>97</v>
      </c>
      <c r="H483" s="23">
        <v>40666</v>
      </c>
      <c r="I483" t="s">
        <v>141</v>
      </c>
      <c r="J483">
        <v>-15</v>
      </c>
      <c r="K483" t="s">
        <v>87</v>
      </c>
      <c r="M483" t="s">
        <v>88</v>
      </c>
      <c r="N483">
        <v>10240007</v>
      </c>
      <c r="O483" t="s">
        <v>22</v>
      </c>
      <c r="P483" s="23">
        <v>45924</v>
      </c>
      <c r="Q483" t="s">
        <v>89</v>
      </c>
      <c r="R483" s="23">
        <v>44910</v>
      </c>
      <c r="T483" t="s">
        <v>90</v>
      </c>
      <c r="U483">
        <v>500</v>
      </c>
      <c r="X483">
        <v>5</v>
      </c>
      <c r="Y483" t="s">
        <v>91</v>
      </c>
      <c r="AC483" t="s">
        <v>92</v>
      </c>
      <c r="AD483" t="s">
        <v>115</v>
      </c>
      <c r="AE483">
        <v>24120</v>
      </c>
      <c r="AF483" t="s">
        <v>2238</v>
      </c>
      <c r="AJ483">
        <v>680046200</v>
      </c>
      <c r="AK483" t="s">
        <v>2239</v>
      </c>
      <c r="AL483">
        <v>0</v>
      </c>
      <c r="AM483">
        <v>0</v>
      </c>
      <c r="AO483" s="23">
        <v>45924</v>
      </c>
    </row>
    <row r="484" spans="1:41" x14ac:dyDescent="0.25">
      <c r="A484">
        <v>1623290</v>
      </c>
      <c r="B484" t="s">
        <v>584</v>
      </c>
      <c r="C484" t="s">
        <v>147</v>
      </c>
      <c r="D484">
        <v>248190</v>
      </c>
      <c r="E484" t="s">
        <v>97</v>
      </c>
      <c r="F484" t="s">
        <v>85</v>
      </c>
      <c r="H484" s="23">
        <v>40639</v>
      </c>
      <c r="I484" t="s">
        <v>141</v>
      </c>
      <c r="J484">
        <v>-15</v>
      </c>
      <c r="K484" t="s">
        <v>87</v>
      </c>
      <c r="M484" t="s">
        <v>88</v>
      </c>
      <c r="N484">
        <v>10240026</v>
      </c>
      <c r="O484" t="s">
        <v>122</v>
      </c>
      <c r="P484" s="23">
        <v>45917</v>
      </c>
      <c r="Q484" t="s">
        <v>89</v>
      </c>
      <c r="R484" s="23">
        <v>45557</v>
      </c>
      <c r="T484" t="s">
        <v>90</v>
      </c>
      <c r="U484">
        <v>500</v>
      </c>
      <c r="X484">
        <v>5</v>
      </c>
      <c r="Y484" t="s">
        <v>91</v>
      </c>
      <c r="AC484" t="s">
        <v>92</v>
      </c>
      <c r="AD484" t="s">
        <v>585</v>
      </c>
      <c r="AE484">
        <v>24130</v>
      </c>
      <c r="AF484" t="s">
        <v>586</v>
      </c>
      <c r="AK484" t="s">
        <v>587</v>
      </c>
      <c r="AL484">
        <v>1</v>
      </c>
      <c r="AM484">
        <v>1</v>
      </c>
      <c r="AO484" s="23">
        <v>45917</v>
      </c>
    </row>
    <row r="485" spans="1:41" x14ac:dyDescent="0.25">
      <c r="A485">
        <v>1713792</v>
      </c>
      <c r="B485" t="s">
        <v>2240</v>
      </c>
      <c r="C485" t="s">
        <v>2241</v>
      </c>
      <c r="D485">
        <v>248455</v>
      </c>
      <c r="E485" t="s">
        <v>97</v>
      </c>
      <c r="H485" s="23">
        <v>42162</v>
      </c>
      <c r="I485" t="s">
        <v>102</v>
      </c>
      <c r="J485">
        <v>-11</v>
      </c>
      <c r="K485" t="s">
        <v>87</v>
      </c>
      <c r="M485" t="s">
        <v>88</v>
      </c>
      <c r="N485">
        <v>10240007</v>
      </c>
      <c r="O485" t="s">
        <v>22</v>
      </c>
      <c r="P485" s="23">
        <v>45912</v>
      </c>
      <c r="Q485" t="s">
        <v>89</v>
      </c>
      <c r="R485" s="23">
        <v>45912</v>
      </c>
      <c r="S485" s="23">
        <v>45911</v>
      </c>
      <c r="T485" t="s">
        <v>100</v>
      </c>
      <c r="U485">
        <v>500</v>
      </c>
      <c r="X485">
        <v>5</v>
      </c>
      <c r="Y485" t="s">
        <v>91</v>
      </c>
      <c r="AC485" t="s">
        <v>92</v>
      </c>
      <c r="AD485" t="s">
        <v>2242</v>
      </c>
      <c r="AE485">
        <v>24290</v>
      </c>
      <c r="AF485" t="s">
        <v>2243</v>
      </c>
      <c r="AI485">
        <v>674381756</v>
      </c>
      <c r="AJ485">
        <v>674381756</v>
      </c>
      <c r="AK485" t="s">
        <v>2244</v>
      </c>
      <c r="AL485">
        <v>1</v>
      </c>
      <c r="AM485">
        <v>0</v>
      </c>
      <c r="AO485" s="23">
        <v>45912</v>
      </c>
    </row>
    <row r="486" spans="1:41" x14ac:dyDescent="0.25">
      <c r="A486">
        <v>1723316</v>
      </c>
      <c r="B486" t="s">
        <v>2245</v>
      </c>
      <c r="C486" t="s">
        <v>2246</v>
      </c>
      <c r="D486">
        <v>248487</v>
      </c>
      <c r="E486" t="s">
        <v>97</v>
      </c>
      <c r="H486" s="23">
        <v>41349</v>
      </c>
      <c r="I486" t="s">
        <v>116</v>
      </c>
      <c r="J486">
        <v>-13</v>
      </c>
      <c r="K486" t="s">
        <v>87</v>
      </c>
      <c r="M486" t="s">
        <v>88</v>
      </c>
      <c r="N486">
        <v>10240026</v>
      </c>
      <c r="O486" t="s">
        <v>122</v>
      </c>
      <c r="P486" s="23">
        <v>45922</v>
      </c>
      <c r="Q486" t="s">
        <v>89</v>
      </c>
      <c r="R486" s="23">
        <v>45922</v>
      </c>
      <c r="T486" t="s">
        <v>90</v>
      </c>
      <c r="U486">
        <v>500</v>
      </c>
      <c r="X486">
        <v>5</v>
      </c>
      <c r="Y486" t="s">
        <v>91</v>
      </c>
      <c r="AC486" t="s">
        <v>92</v>
      </c>
      <c r="AD486" t="s">
        <v>585</v>
      </c>
      <c r="AE486">
        <v>24130</v>
      </c>
      <c r="AF486" t="s">
        <v>2247</v>
      </c>
      <c r="AK486" t="s">
        <v>2248</v>
      </c>
      <c r="AL486">
        <v>0</v>
      </c>
      <c r="AM486">
        <v>0</v>
      </c>
      <c r="AO486" s="23">
        <v>45922</v>
      </c>
    </row>
    <row r="487" spans="1:41" x14ac:dyDescent="0.25">
      <c r="A487">
        <v>1234032</v>
      </c>
      <c r="B487" t="s">
        <v>588</v>
      </c>
      <c r="C487" t="s">
        <v>589</v>
      </c>
      <c r="D487">
        <v>247132</v>
      </c>
      <c r="E487" t="s">
        <v>97</v>
      </c>
      <c r="F487" t="s">
        <v>97</v>
      </c>
      <c r="H487" s="23">
        <v>39945</v>
      </c>
      <c r="I487" t="s">
        <v>227</v>
      </c>
      <c r="J487">
        <v>-17</v>
      </c>
      <c r="K487" t="s">
        <v>114</v>
      </c>
      <c r="M487" t="s">
        <v>88</v>
      </c>
      <c r="N487">
        <v>10240018</v>
      </c>
      <c r="O487" t="s">
        <v>26</v>
      </c>
      <c r="P487" s="23">
        <v>45903</v>
      </c>
      <c r="Q487" t="s">
        <v>89</v>
      </c>
      <c r="R487" s="23">
        <v>43381</v>
      </c>
      <c r="T487" t="s">
        <v>90</v>
      </c>
      <c r="U487">
        <v>500</v>
      </c>
      <c r="X487">
        <v>5</v>
      </c>
      <c r="Y487" t="s">
        <v>91</v>
      </c>
      <c r="AC487" t="s">
        <v>92</v>
      </c>
      <c r="AD487" t="s">
        <v>590</v>
      </c>
      <c r="AE487">
        <v>19240</v>
      </c>
      <c r="AF487" t="s">
        <v>591</v>
      </c>
      <c r="AJ487">
        <v>652182744</v>
      </c>
      <c r="AK487" t="s">
        <v>592</v>
      </c>
      <c r="AL487">
        <v>0</v>
      </c>
      <c r="AM487">
        <v>0</v>
      </c>
    </row>
    <row r="488" spans="1:41" x14ac:dyDescent="0.25">
      <c r="A488">
        <v>1299147</v>
      </c>
      <c r="B488" t="s">
        <v>588</v>
      </c>
      <c r="C488" t="s">
        <v>1172</v>
      </c>
      <c r="D488">
        <v>247353</v>
      </c>
      <c r="E488" t="s">
        <v>97</v>
      </c>
      <c r="F488" t="s">
        <v>97</v>
      </c>
      <c r="H488" s="23">
        <v>29221</v>
      </c>
      <c r="I488" t="s">
        <v>660</v>
      </c>
      <c r="J488" t="s">
        <v>661</v>
      </c>
      <c r="K488" t="s">
        <v>114</v>
      </c>
      <c r="M488" t="s">
        <v>88</v>
      </c>
      <c r="N488">
        <v>10240018</v>
      </c>
      <c r="O488" t="s">
        <v>26</v>
      </c>
      <c r="P488" s="23">
        <v>45923</v>
      </c>
      <c r="Q488" t="s">
        <v>89</v>
      </c>
      <c r="R488" s="23">
        <v>43786</v>
      </c>
      <c r="S488" s="23">
        <v>45922</v>
      </c>
      <c r="T488" t="s">
        <v>100</v>
      </c>
      <c r="U488">
        <v>500</v>
      </c>
      <c r="X488">
        <v>5</v>
      </c>
      <c r="Y488" t="s">
        <v>91</v>
      </c>
      <c r="AC488" t="s">
        <v>92</v>
      </c>
      <c r="AD488" t="s">
        <v>590</v>
      </c>
      <c r="AE488">
        <v>19240</v>
      </c>
      <c r="AF488" t="s">
        <v>591</v>
      </c>
      <c r="AJ488">
        <v>682047366</v>
      </c>
      <c r="AK488" t="s">
        <v>592</v>
      </c>
      <c r="AL488">
        <v>1</v>
      </c>
      <c r="AM488">
        <v>0</v>
      </c>
    </row>
    <row r="489" spans="1:41" x14ac:dyDescent="0.25">
      <c r="A489">
        <v>1728377</v>
      </c>
      <c r="B489" t="s">
        <v>588</v>
      </c>
      <c r="C489" t="s">
        <v>1835</v>
      </c>
      <c r="D489">
        <v>248522</v>
      </c>
      <c r="E489" t="s">
        <v>97</v>
      </c>
      <c r="H489" s="23">
        <v>29101</v>
      </c>
      <c r="I489" t="s">
        <v>660</v>
      </c>
      <c r="J489" t="s">
        <v>661</v>
      </c>
      <c r="K489" t="s">
        <v>87</v>
      </c>
      <c r="M489" t="s">
        <v>88</v>
      </c>
      <c r="N489">
        <v>10240018</v>
      </c>
      <c r="O489" t="s">
        <v>26</v>
      </c>
      <c r="P489" s="23">
        <v>45923</v>
      </c>
      <c r="Q489" t="s">
        <v>89</v>
      </c>
      <c r="R489" s="23">
        <v>45926</v>
      </c>
      <c r="S489" s="23">
        <v>45922</v>
      </c>
      <c r="T489" t="s">
        <v>100</v>
      </c>
      <c r="U489">
        <v>500</v>
      </c>
      <c r="X489">
        <v>5</v>
      </c>
      <c r="Y489" t="s">
        <v>91</v>
      </c>
      <c r="AC489" t="s">
        <v>92</v>
      </c>
      <c r="AD489" t="s">
        <v>2249</v>
      </c>
      <c r="AE489">
        <v>19240</v>
      </c>
      <c r="AF489" t="s">
        <v>2250</v>
      </c>
      <c r="AJ489">
        <v>603933831</v>
      </c>
      <c r="AK489" t="s">
        <v>2251</v>
      </c>
      <c r="AL489">
        <v>0</v>
      </c>
      <c r="AM489">
        <v>0</v>
      </c>
    </row>
    <row r="490" spans="1:41" x14ac:dyDescent="0.25">
      <c r="A490">
        <v>1637712</v>
      </c>
      <c r="B490" t="s">
        <v>593</v>
      </c>
      <c r="C490" t="s">
        <v>233</v>
      </c>
      <c r="D490">
        <v>248237</v>
      </c>
      <c r="E490" t="s">
        <v>97</v>
      </c>
      <c r="F490" t="s">
        <v>97</v>
      </c>
      <c r="H490" s="23">
        <v>40710</v>
      </c>
      <c r="I490" t="s">
        <v>141</v>
      </c>
      <c r="J490">
        <v>-15</v>
      </c>
      <c r="K490" t="s">
        <v>87</v>
      </c>
      <c r="M490" t="s">
        <v>88</v>
      </c>
      <c r="N490">
        <v>10240014</v>
      </c>
      <c r="O490" t="s">
        <v>24</v>
      </c>
      <c r="P490" s="23">
        <v>45929</v>
      </c>
      <c r="Q490" t="s">
        <v>89</v>
      </c>
      <c r="R490" s="23">
        <v>45568</v>
      </c>
      <c r="T490" t="s">
        <v>90</v>
      </c>
      <c r="U490">
        <v>500</v>
      </c>
      <c r="X490">
        <v>5</v>
      </c>
      <c r="Y490" t="s">
        <v>91</v>
      </c>
      <c r="AC490" t="s">
        <v>92</v>
      </c>
      <c r="AD490" t="s">
        <v>594</v>
      </c>
      <c r="AE490">
        <v>24590</v>
      </c>
      <c r="AF490" t="s">
        <v>595</v>
      </c>
      <c r="AJ490">
        <v>631196936</v>
      </c>
      <c r="AK490" t="s">
        <v>596</v>
      </c>
      <c r="AL490">
        <v>0</v>
      </c>
      <c r="AM490">
        <v>0</v>
      </c>
      <c r="AO490" s="23">
        <v>45929</v>
      </c>
    </row>
    <row r="491" spans="1:41" x14ac:dyDescent="0.25">
      <c r="A491">
        <v>1514506</v>
      </c>
      <c r="B491" t="s">
        <v>2252</v>
      </c>
      <c r="C491" t="s">
        <v>1014</v>
      </c>
      <c r="D491">
        <v>247876</v>
      </c>
      <c r="E491" t="s">
        <v>97</v>
      </c>
      <c r="F491" t="s">
        <v>97</v>
      </c>
      <c r="H491" s="23">
        <v>19128</v>
      </c>
      <c r="I491" t="s">
        <v>676</v>
      </c>
      <c r="J491" t="s">
        <v>677</v>
      </c>
      <c r="K491" t="s">
        <v>87</v>
      </c>
      <c r="M491" t="s">
        <v>88</v>
      </c>
      <c r="N491">
        <v>10240020</v>
      </c>
      <c r="O491" t="s">
        <v>27</v>
      </c>
      <c r="P491" s="23">
        <v>45917</v>
      </c>
      <c r="Q491" t="s">
        <v>89</v>
      </c>
      <c r="R491" s="23">
        <v>45187</v>
      </c>
      <c r="S491" s="23">
        <v>45698</v>
      </c>
      <c r="T491" t="s">
        <v>662</v>
      </c>
      <c r="U491">
        <v>500</v>
      </c>
      <c r="X491">
        <v>5</v>
      </c>
      <c r="Y491" t="s">
        <v>91</v>
      </c>
      <c r="AC491" t="s">
        <v>92</v>
      </c>
      <c r="AD491" t="s">
        <v>162</v>
      </c>
      <c r="AE491">
        <v>24650</v>
      </c>
      <c r="AF491" t="s">
        <v>2253</v>
      </c>
      <c r="AJ491">
        <v>681227432</v>
      </c>
      <c r="AK491" t="s">
        <v>2254</v>
      </c>
      <c r="AL491">
        <v>1</v>
      </c>
      <c r="AM491">
        <v>0</v>
      </c>
      <c r="AO491" s="23">
        <v>45917</v>
      </c>
    </row>
    <row r="492" spans="1:41" x14ac:dyDescent="0.25">
      <c r="A492">
        <v>1652143</v>
      </c>
      <c r="B492" t="s">
        <v>597</v>
      </c>
      <c r="C492" t="s">
        <v>598</v>
      </c>
      <c r="D492">
        <v>248287</v>
      </c>
      <c r="E492" t="s">
        <v>97</v>
      </c>
      <c r="F492" t="s">
        <v>97</v>
      </c>
      <c r="H492" s="23">
        <v>41080</v>
      </c>
      <c r="I492" t="s">
        <v>99</v>
      </c>
      <c r="J492">
        <v>-14</v>
      </c>
      <c r="K492" t="s">
        <v>87</v>
      </c>
      <c r="M492" t="s">
        <v>88</v>
      </c>
      <c r="N492">
        <v>10240030</v>
      </c>
      <c r="O492" t="s">
        <v>30</v>
      </c>
      <c r="P492" s="23">
        <v>45933</v>
      </c>
      <c r="Q492" t="s">
        <v>89</v>
      </c>
      <c r="R492" s="23">
        <v>45587</v>
      </c>
      <c r="T492" t="s">
        <v>90</v>
      </c>
      <c r="U492">
        <v>500</v>
      </c>
      <c r="X492">
        <v>5</v>
      </c>
      <c r="Y492" t="s">
        <v>91</v>
      </c>
      <c r="AC492" t="s">
        <v>92</v>
      </c>
      <c r="AD492" t="s">
        <v>599</v>
      </c>
      <c r="AE492">
        <v>24290</v>
      </c>
      <c r="AF492" t="s">
        <v>600</v>
      </c>
      <c r="AJ492" t="s">
        <v>601</v>
      </c>
      <c r="AK492" t="s">
        <v>602</v>
      </c>
      <c r="AL492">
        <v>1</v>
      </c>
      <c r="AM492">
        <v>0</v>
      </c>
      <c r="AO492" s="23">
        <v>45933</v>
      </c>
    </row>
    <row r="493" spans="1:41" x14ac:dyDescent="0.25">
      <c r="A493">
        <v>1503962</v>
      </c>
      <c r="B493" t="s">
        <v>2255</v>
      </c>
      <c r="C493" t="s">
        <v>776</v>
      </c>
      <c r="D493">
        <v>247845</v>
      </c>
      <c r="E493" t="s">
        <v>671</v>
      </c>
      <c r="F493" t="s">
        <v>671</v>
      </c>
      <c r="H493" s="23">
        <v>25415</v>
      </c>
      <c r="I493" t="s">
        <v>658</v>
      </c>
      <c r="J493" t="s">
        <v>659</v>
      </c>
      <c r="K493" t="s">
        <v>87</v>
      </c>
      <c r="M493" t="s">
        <v>88</v>
      </c>
      <c r="N493">
        <v>10240039</v>
      </c>
      <c r="O493" t="s">
        <v>444</v>
      </c>
      <c r="P493" s="23">
        <v>45853</v>
      </c>
      <c r="Q493" t="s">
        <v>89</v>
      </c>
      <c r="R493" s="23">
        <v>45120</v>
      </c>
      <c r="S493" s="23">
        <v>45138</v>
      </c>
      <c r="T493" t="s">
        <v>662</v>
      </c>
      <c r="U493">
        <v>658</v>
      </c>
      <c r="X493">
        <v>6</v>
      </c>
      <c r="Y493" t="s">
        <v>91</v>
      </c>
      <c r="AC493" t="s">
        <v>92</v>
      </c>
      <c r="AD493" t="s">
        <v>785</v>
      </c>
      <c r="AE493">
        <v>24200</v>
      </c>
      <c r="AF493" t="s">
        <v>2256</v>
      </c>
      <c r="AJ493">
        <v>673930099</v>
      </c>
      <c r="AK493" t="s">
        <v>2257</v>
      </c>
      <c r="AL493">
        <v>0</v>
      </c>
      <c r="AM493">
        <v>0</v>
      </c>
      <c r="AO493" s="23">
        <v>45853</v>
      </c>
    </row>
    <row r="494" spans="1:41" x14ac:dyDescent="0.25">
      <c r="A494">
        <v>1314309</v>
      </c>
      <c r="B494" t="s">
        <v>2258</v>
      </c>
      <c r="C494" t="s">
        <v>789</v>
      </c>
      <c r="D494">
        <v>247408</v>
      </c>
      <c r="E494" t="s">
        <v>97</v>
      </c>
      <c r="F494" t="s">
        <v>97</v>
      </c>
      <c r="H494" s="23">
        <v>19714</v>
      </c>
      <c r="I494" t="s">
        <v>676</v>
      </c>
      <c r="J494" t="s">
        <v>677</v>
      </c>
      <c r="K494" t="s">
        <v>87</v>
      </c>
      <c r="M494" t="s">
        <v>88</v>
      </c>
      <c r="N494">
        <v>10240001</v>
      </c>
      <c r="O494" t="s">
        <v>18</v>
      </c>
      <c r="P494" s="23">
        <v>45913</v>
      </c>
      <c r="Q494" t="s">
        <v>89</v>
      </c>
      <c r="R494" s="23">
        <v>44063</v>
      </c>
      <c r="S494" s="23">
        <v>45905</v>
      </c>
      <c r="T494" t="s">
        <v>100</v>
      </c>
      <c r="U494">
        <v>500</v>
      </c>
      <c r="X494">
        <v>5</v>
      </c>
      <c r="Y494" t="s">
        <v>91</v>
      </c>
      <c r="AC494" t="s">
        <v>92</v>
      </c>
      <c r="AD494" t="s">
        <v>231</v>
      </c>
      <c r="AE494">
        <v>24100</v>
      </c>
      <c r="AF494" t="s">
        <v>2259</v>
      </c>
      <c r="AJ494">
        <v>676091784</v>
      </c>
      <c r="AK494" t="s">
        <v>2260</v>
      </c>
      <c r="AL494">
        <v>0</v>
      </c>
      <c r="AM494">
        <v>0</v>
      </c>
      <c r="AO494" s="23">
        <v>45913</v>
      </c>
    </row>
    <row r="495" spans="1:41" x14ac:dyDescent="0.25">
      <c r="A495">
        <v>648533</v>
      </c>
      <c r="B495" t="s">
        <v>2261</v>
      </c>
      <c r="C495" t="s">
        <v>765</v>
      </c>
      <c r="D495">
        <v>197441</v>
      </c>
      <c r="E495" t="s">
        <v>85</v>
      </c>
      <c r="F495" t="s">
        <v>85</v>
      </c>
      <c r="H495" s="23">
        <v>24176</v>
      </c>
      <c r="I495" t="s">
        <v>658</v>
      </c>
      <c r="J495" t="s">
        <v>659</v>
      </c>
      <c r="K495" t="s">
        <v>87</v>
      </c>
      <c r="M495" t="s">
        <v>88</v>
      </c>
      <c r="N495">
        <v>10240007</v>
      </c>
      <c r="O495" t="s">
        <v>22</v>
      </c>
      <c r="P495" s="23">
        <v>45912</v>
      </c>
      <c r="Q495" t="s">
        <v>89</v>
      </c>
      <c r="R495" s="23">
        <v>39710</v>
      </c>
      <c r="S495" s="23">
        <v>45856</v>
      </c>
      <c r="T495" t="s">
        <v>100</v>
      </c>
      <c r="U495">
        <v>1112</v>
      </c>
      <c r="X495">
        <v>11</v>
      </c>
      <c r="Y495" t="s">
        <v>91</v>
      </c>
      <c r="AB495" s="23">
        <v>44013</v>
      </c>
      <c r="AC495" t="s">
        <v>92</v>
      </c>
      <c r="AD495" t="s">
        <v>939</v>
      </c>
      <c r="AE495">
        <v>19600</v>
      </c>
      <c r="AF495" t="s">
        <v>2262</v>
      </c>
      <c r="AJ495">
        <v>686344880</v>
      </c>
      <c r="AK495" t="s">
        <v>2263</v>
      </c>
      <c r="AL495">
        <v>1</v>
      </c>
      <c r="AM495">
        <v>0</v>
      </c>
      <c r="AO495" s="23">
        <v>45912</v>
      </c>
    </row>
    <row r="496" spans="1:41" x14ac:dyDescent="0.25">
      <c r="A496">
        <v>1636436</v>
      </c>
      <c r="B496" t="s">
        <v>604</v>
      </c>
      <c r="C496" t="s">
        <v>572</v>
      </c>
      <c r="D496">
        <v>248230</v>
      </c>
      <c r="E496" t="s">
        <v>97</v>
      </c>
      <c r="F496" t="s">
        <v>97</v>
      </c>
      <c r="H496" s="23">
        <v>41372</v>
      </c>
      <c r="I496" t="s">
        <v>116</v>
      </c>
      <c r="J496">
        <v>-13</v>
      </c>
      <c r="K496" t="s">
        <v>87</v>
      </c>
      <c r="M496" t="s">
        <v>88</v>
      </c>
      <c r="N496">
        <v>10240020</v>
      </c>
      <c r="O496" t="s">
        <v>27</v>
      </c>
      <c r="P496" s="23">
        <v>45906</v>
      </c>
      <c r="Q496" t="s">
        <v>89</v>
      </c>
      <c r="R496" s="23">
        <v>45567</v>
      </c>
      <c r="T496" t="s">
        <v>90</v>
      </c>
      <c r="U496">
        <v>500</v>
      </c>
      <c r="X496">
        <v>5</v>
      </c>
      <c r="Y496" t="s">
        <v>91</v>
      </c>
      <c r="AC496" t="s">
        <v>92</v>
      </c>
      <c r="AD496" t="s">
        <v>153</v>
      </c>
      <c r="AE496">
        <v>24750</v>
      </c>
      <c r="AF496" t="s">
        <v>605</v>
      </c>
      <c r="AJ496">
        <v>616757168</v>
      </c>
      <c r="AK496" t="s">
        <v>606</v>
      </c>
      <c r="AL496">
        <v>1</v>
      </c>
      <c r="AM496">
        <v>0</v>
      </c>
      <c r="AO496" s="23">
        <v>45906</v>
      </c>
    </row>
    <row r="497" spans="1:41" x14ac:dyDescent="0.25">
      <c r="A497">
        <v>1732711</v>
      </c>
      <c r="B497" t="s">
        <v>2264</v>
      </c>
      <c r="C497" t="s">
        <v>619</v>
      </c>
      <c r="D497">
        <v>248533</v>
      </c>
      <c r="E497" t="s">
        <v>97</v>
      </c>
      <c r="H497" s="23">
        <v>41043</v>
      </c>
      <c r="I497" t="s">
        <v>99</v>
      </c>
      <c r="J497">
        <v>-14</v>
      </c>
      <c r="K497" t="s">
        <v>87</v>
      </c>
      <c r="M497" t="s">
        <v>88</v>
      </c>
      <c r="N497">
        <v>10240002</v>
      </c>
      <c r="O497" t="s">
        <v>19</v>
      </c>
      <c r="P497" s="23">
        <v>45932</v>
      </c>
      <c r="Q497" t="s">
        <v>89</v>
      </c>
      <c r="R497" s="23">
        <v>45932</v>
      </c>
      <c r="S497" s="23">
        <v>45931</v>
      </c>
      <c r="T497" t="s">
        <v>100</v>
      </c>
      <c r="U497">
        <v>500</v>
      </c>
      <c r="X497">
        <v>5</v>
      </c>
      <c r="Y497" t="s">
        <v>91</v>
      </c>
      <c r="AC497" t="s">
        <v>92</v>
      </c>
      <c r="AD497" t="s">
        <v>2265</v>
      </c>
      <c r="AE497">
        <v>24150</v>
      </c>
      <c r="AF497" t="s">
        <v>2266</v>
      </c>
      <c r="AJ497">
        <v>630615042</v>
      </c>
      <c r="AK497" t="s">
        <v>2267</v>
      </c>
      <c r="AL497">
        <v>1</v>
      </c>
      <c r="AM497">
        <v>0</v>
      </c>
      <c r="AO497" s="23">
        <v>45932</v>
      </c>
    </row>
    <row r="498" spans="1:41" x14ac:dyDescent="0.25">
      <c r="A498">
        <v>1442355</v>
      </c>
      <c r="B498" t="s">
        <v>608</v>
      </c>
      <c r="C498" t="s">
        <v>609</v>
      </c>
      <c r="D498">
        <v>247678</v>
      </c>
      <c r="E498" t="s">
        <v>85</v>
      </c>
      <c r="F498" t="s">
        <v>85</v>
      </c>
      <c r="H498" s="23">
        <v>40112</v>
      </c>
      <c r="I498" t="s">
        <v>227</v>
      </c>
      <c r="J498">
        <v>-17</v>
      </c>
      <c r="K498" t="s">
        <v>87</v>
      </c>
      <c r="M498" t="s">
        <v>88</v>
      </c>
      <c r="N498">
        <v>10240020</v>
      </c>
      <c r="O498" t="s">
        <v>27</v>
      </c>
      <c r="P498" s="23">
        <v>45906</v>
      </c>
      <c r="Q498" t="s">
        <v>89</v>
      </c>
      <c r="R498" s="23">
        <v>44838</v>
      </c>
      <c r="T498" t="s">
        <v>90</v>
      </c>
      <c r="U498">
        <v>923</v>
      </c>
      <c r="X498">
        <v>9</v>
      </c>
      <c r="Y498" t="s">
        <v>91</v>
      </c>
      <c r="AC498" t="s">
        <v>92</v>
      </c>
      <c r="AD498" t="s">
        <v>103</v>
      </c>
      <c r="AE498">
        <v>24430</v>
      </c>
      <c r="AF498" t="s">
        <v>610</v>
      </c>
      <c r="AI498">
        <v>762834580</v>
      </c>
      <c r="AJ498">
        <v>660523076</v>
      </c>
      <c r="AK498" t="s">
        <v>2268</v>
      </c>
      <c r="AL498">
        <v>1</v>
      </c>
      <c r="AM498">
        <v>0</v>
      </c>
      <c r="AO498" s="23">
        <v>45906</v>
      </c>
    </row>
    <row r="499" spans="1:41" x14ac:dyDescent="0.25">
      <c r="A499">
        <v>1543019</v>
      </c>
      <c r="B499" t="s">
        <v>608</v>
      </c>
      <c r="C499" t="s">
        <v>611</v>
      </c>
      <c r="D499">
        <v>248013</v>
      </c>
      <c r="E499" t="s">
        <v>85</v>
      </c>
      <c r="F499" t="s">
        <v>85</v>
      </c>
      <c r="H499" s="23">
        <v>41369</v>
      </c>
      <c r="I499" t="s">
        <v>116</v>
      </c>
      <c r="J499">
        <v>-13</v>
      </c>
      <c r="K499" t="s">
        <v>87</v>
      </c>
      <c r="M499" t="s">
        <v>88</v>
      </c>
      <c r="N499">
        <v>10240020</v>
      </c>
      <c r="O499" t="s">
        <v>27</v>
      </c>
      <c r="P499" s="23">
        <v>45906</v>
      </c>
      <c r="Q499" t="s">
        <v>89</v>
      </c>
      <c r="R499" s="23">
        <v>45230</v>
      </c>
      <c r="T499" t="s">
        <v>90</v>
      </c>
      <c r="U499">
        <v>693</v>
      </c>
      <c r="X499">
        <v>6</v>
      </c>
      <c r="Y499" t="s">
        <v>91</v>
      </c>
      <c r="AC499" t="s">
        <v>92</v>
      </c>
      <c r="AD499" t="s">
        <v>103</v>
      </c>
      <c r="AE499">
        <v>24430</v>
      </c>
      <c r="AF499" t="s">
        <v>612</v>
      </c>
      <c r="AI499">
        <v>762834580</v>
      </c>
      <c r="AJ499">
        <v>760590269</v>
      </c>
      <c r="AK499" t="s">
        <v>2269</v>
      </c>
      <c r="AL499">
        <v>1</v>
      </c>
      <c r="AM499">
        <v>0</v>
      </c>
      <c r="AO499" s="23">
        <v>45906</v>
      </c>
    </row>
    <row r="500" spans="1:41" x14ac:dyDescent="0.25">
      <c r="A500">
        <v>1230358</v>
      </c>
      <c r="B500" t="s">
        <v>613</v>
      </c>
      <c r="C500" t="s">
        <v>951</v>
      </c>
      <c r="D500">
        <v>247123</v>
      </c>
      <c r="E500" t="s">
        <v>671</v>
      </c>
      <c r="F500" t="s">
        <v>671</v>
      </c>
      <c r="H500" s="23">
        <v>28083</v>
      </c>
      <c r="I500" t="s">
        <v>660</v>
      </c>
      <c r="J500" t="s">
        <v>661</v>
      </c>
      <c r="K500" t="s">
        <v>114</v>
      </c>
      <c r="M500" t="s">
        <v>88</v>
      </c>
      <c r="N500">
        <v>10240007</v>
      </c>
      <c r="O500" t="s">
        <v>22</v>
      </c>
      <c r="P500" s="23">
        <v>45855</v>
      </c>
      <c r="Q500" t="s">
        <v>89</v>
      </c>
      <c r="R500" s="23">
        <v>43375</v>
      </c>
      <c r="T500" t="s">
        <v>495</v>
      </c>
      <c r="U500">
        <v>500</v>
      </c>
      <c r="X500">
        <v>5</v>
      </c>
      <c r="Y500" t="s">
        <v>91</v>
      </c>
      <c r="AC500" t="s">
        <v>92</v>
      </c>
      <c r="AD500" t="s">
        <v>577</v>
      </c>
      <c r="AE500">
        <v>24120</v>
      </c>
      <c r="AF500" t="s">
        <v>615</v>
      </c>
      <c r="AJ500">
        <v>677182402</v>
      </c>
      <c r="AK500" t="s">
        <v>616</v>
      </c>
      <c r="AL500">
        <v>0</v>
      </c>
      <c r="AM500">
        <v>0</v>
      </c>
      <c r="AO500" s="23">
        <v>45855</v>
      </c>
    </row>
    <row r="501" spans="1:41" x14ac:dyDescent="0.25">
      <c r="A501">
        <v>1375326</v>
      </c>
      <c r="B501" t="s">
        <v>613</v>
      </c>
      <c r="C501" t="s">
        <v>104</v>
      </c>
      <c r="D501">
        <v>247565</v>
      </c>
      <c r="E501" t="s">
        <v>85</v>
      </c>
      <c r="F501" t="s">
        <v>85</v>
      </c>
      <c r="H501" s="23">
        <v>41356</v>
      </c>
      <c r="I501" t="s">
        <v>116</v>
      </c>
      <c r="J501">
        <v>-13</v>
      </c>
      <c r="K501" t="s">
        <v>87</v>
      </c>
      <c r="M501" t="s">
        <v>88</v>
      </c>
      <c r="N501">
        <v>10240007</v>
      </c>
      <c r="O501" t="s">
        <v>22</v>
      </c>
      <c r="P501" s="23">
        <v>45916</v>
      </c>
      <c r="Q501" t="s">
        <v>89</v>
      </c>
      <c r="R501" s="23">
        <v>44516</v>
      </c>
      <c r="T501" t="s">
        <v>90</v>
      </c>
      <c r="U501">
        <v>573</v>
      </c>
      <c r="X501">
        <v>5</v>
      </c>
      <c r="Y501" t="s">
        <v>91</v>
      </c>
      <c r="AC501" t="s">
        <v>92</v>
      </c>
      <c r="AD501" t="s">
        <v>614</v>
      </c>
      <c r="AE501">
        <v>24120</v>
      </c>
      <c r="AF501" t="s">
        <v>615</v>
      </c>
      <c r="AI501">
        <v>619323425</v>
      </c>
      <c r="AJ501">
        <v>677182402</v>
      </c>
      <c r="AK501" t="s">
        <v>616</v>
      </c>
      <c r="AL501">
        <v>0</v>
      </c>
      <c r="AM501">
        <v>0</v>
      </c>
      <c r="AO501" s="23">
        <v>45916</v>
      </c>
    </row>
    <row r="502" spans="1:41" x14ac:dyDescent="0.25">
      <c r="A502">
        <v>40996</v>
      </c>
      <c r="B502" t="s">
        <v>613</v>
      </c>
      <c r="C502" t="s">
        <v>723</v>
      </c>
      <c r="D502">
        <v>241043</v>
      </c>
      <c r="E502" t="s">
        <v>671</v>
      </c>
      <c r="F502" t="s">
        <v>671</v>
      </c>
      <c r="H502" s="23">
        <v>28296</v>
      </c>
      <c r="I502" t="s">
        <v>660</v>
      </c>
      <c r="J502" t="s">
        <v>661</v>
      </c>
      <c r="K502" t="s">
        <v>87</v>
      </c>
      <c r="M502" t="s">
        <v>88</v>
      </c>
      <c r="N502">
        <v>10240007</v>
      </c>
      <c r="O502" t="s">
        <v>22</v>
      </c>
      <c r="P502" s="23">
        <v>45855</v>
      </c>
      <c r="Q502" t="s">
        <v>89</v>
      </c>
      <c r="R502" s="23">
        <v>37432</v>
      </c>
      <c r="S502" s="23">
        <v>45184</v>
      </c>
      <c r="T502" t="s">
        <v>662</v>
      </c>
      <c r="U502">
        <v>1577</v>
      </c>
      <c r="X502">
        <v>15</v>
      </c>
      <c r="Y502" t="s">
        <v>91</v>
      </c>
      <c r="AC502" t="s">
        <v>92</v>
      </c>
      <c r="AD502" t="s">
        <v>577</v>
      </c>
      <c r="AE502">
        <v>24120</v>
      </c>
      <c r="AF502" t="s">
        <v>2270</v>
      </c>
      <c r="AJ502">
        <v>619323425</v>
      </c>
      <c r="AK502" t="s">
        <v>616</v>
      </c>
      <c r="AL502">
        <v>0</v>
      </c>
      <c r="AM502">
        <v>0</v>
      </c>
      <c r="AO502" s="23">
        <v>45855</v>
      </c>
    </row>
    <row r="503" spans="1:41" x14ac:dyDescent="0.25">
      <c r="A503">
        <v>1323576</v>
      </c>
      <c r="B503" t="s">
        <v>2271</v>
      </c>
      <c r="C503" t="s">
        <v>1291</v>
      </c>
      <c r="D503">
        <v>247423</v>
      </c>
      <c r="E503" t="s">
        <v>85</v>
      </c>
      <c r="F503" t="s">
        <v>85</v>
      </c>
      <c r="H503" s="23">
        <v>30279</v>
      </c>
      <c r="I503" t="s">
        <v>669</v>
      </c>
      <c r="J503" t="s">
        <v>670</v>
      </c>
      <c r="K503" t="s">
        <v>87</v>
      </c>
      <c r="M503" t="s">
        <v>88</v>
      </c>
      <c r="N503">
        <v>10240001</v>
      </c>
      <c r="O503" t="s">
        <v>18</v>
      </c>
      <c r="P503" s="23">
        <v>45911</v>
      </c>
      <c r="Q503" t="s">
        <v>89</v>
      </c>
      <c r="R503" s="23">
        <v>44105</v>
      </c>
      <c r="S503" s="23">
        <v>45189</v>
      </c>
      <c r="T503" t="s">
        <v>662</v>
      </c>
      <c r="U503">
        <v>917</v>
      </c>
      <c r="X503">
        <v>9</v>
      </c>
      <c r="Y503" t="s">
        <v>91</v>
      </c>
      <c r="AC503" t="s">
        <v>249</v>
      </c>
      <c r="AD503" t="s">
        <v>762</v>
      </c>
      <c r="AE503">
        <v>24680</v>
      </c>
      <c r="AF503" t="s">
        <v>2272</v>
      </c>
      <c r="AH503" t="s">
        <v>2273</v>
      </c>
      <c r="AJ503">
        <v>669126897</v>
      </c>
      <c r="AK503" t="s">
        <v>2274</v>
      </c>
      <c r="AL503">
        <v>1</v>
      </c>
      <c r="AM503">
        <v>1</v>
      </c>
      <c r="AO503" s="23">
        <v>45911</v>
      </c>
    </row>
    <row r="504" spans="1:41" x14ac:dyDescent="0.25">
      <c r="A504">
        <v>1469837</v>
      </c>
      <c r="B504" t="s">
        <v>2275</v>
      </c>
      <c r="C504" t="s">
        <v>233</v>
      </c>
      <c r="D504">
        <v>247815</v>
      </c>
      <c r="E504" t="s">
        <v>85</v>
      </c>
      <c r="F504" t="s">
        <v>85</v>
      </c>
      <c r="H504" s="23">
        <v>34618</v>
      </c>
      <c r="I504" t="s">
        <v>39</v>
      </c>
      <c r="J504">
        <v>-40</v>
      </c>
      <c r="K504" t="s">
        <v>87</v>
      </c>
      <c r="M504" t="s">
        <v>88</v>
      </c>
      <c r="N504">
        <v>10240020</v>
      </c>
      <c r="O504" t="s">
        <v>27</v>
      </c>
      <c r="P504" s="23">
        <v>45917</v>
      </c>
      <c r="Q504" t="s">
        <v>89</v>
      </c>
      <c r="R504" s="23">
        <v>44940</v>
      </c>
      <c r="S504" s="23">
        <v>44939</v>
      </c>
      <c r="T504" t="s">
        <v>662</v>
      </c>
      <c r="U504">
        <v>516</v>
      </c>
      <c r="X504">
        <v>5</v>
      </c>
      <c r="Y504" t="s">
        <v>91</v>
      </c>
      <c r="AC504" t="s">
        <v>92</v>
      </c>
      <c r="AD504" t="s">
        <v>103</v>
      </c>
      <c r="AE504">
        <v>24430</v>
      </c>
      <c r="AF504" t="s">
        <v>2276</v>
      </c>
      <c r="AG504" t="s">
        <v>2277</v>
      </c>
      <c r="AJ504">
        <v>695404906</v>
      </c>
      <c r="AK504" t="s">
        <v>2278</v>
      </c>
      <c r="AL504">
        <v>1</v>
      </c>
      <c r="AM504">
        <v>0</v>
      </c>
      <c r="AO504" s="23">
        <v>45917</v>
      </c>
    </row>
    <row r="505" spans="1:41" x14ac:dyDescent="0.25">
      <c r="A505">
        <v>1427109</v>
      </c>
      <c r="B505" t="s">
        <v>617</v>
      </c>
      <c r="C505" t="s">
        <v>558</v>
      </c>
      <c r="D505">
        <v>247641</v>
      </c>
      <c r="E505" t="s">
        <v>85</v>
      </c>
      <c r="F505" t="s">
        <v>85</v>
      </c>
      <c r="H505" s="23">
        <v>32968</v>
      </c>
      <c r="I505" t="s">
        <v>39</v>
      </c>
      <c r="J505">
        <v>-40</v>
      </c>
      <c r="K505" t="s">
        <v>87</v>
      </c>
      <c r="M505" t="s">
        <v>88</v>
      </c>
      <c r="N505">
        <v>10240020</v>
      </c>
      <c r="O505" t="s">
        <v>27</v>
      </c>
      <c r="P505" s="23">
        <v>45914</v>
      </c>
      <c r="Q505" t="s">
        <v>89</v>
      </c>
      <c r="R505" s="23">
        <v>44822</v>
      </c>
      <c r="S505" s="23">
        <v>44817</v>
      </c>
      <c r="T505" t="s">
        <v>662</v>
      </c>
      <c r="U505">
        <v>548</v>
      </c>
      <c r="X505">
        <v>5</v>
      </c>
      <c r="Y505" t="s">
        <v>91</v>
      </c>
      <c r="AC505" t="s">
        <v>92</v>
      </c>
      <c r="AD505" t="s">
        <v>1530</v>
      </c>
      <c r="AE505">
        <v>24430</v>
      </c>
      <c r="AF505" t="s">
        <v>2279</v>
      </c>
      <c r="AJ505">
        <v>673253217</v>
      </c>
      <c r="AK505" t="s">
        <v>618</v>
      </c>
      <c r="AL505">
        <v>0</v>
      </c>
      <c r="AM505">
        <v>0</v>
      </c>
      <c r="AO505" s="23">
        <v>45914</v>
      </c>
    </row>
    <row r="506" spans="1:41" x14ac:dyDescent="0.25">
      <c r="A506">
        <v>1714886</v>
      </c>
      <c r="B506" t="s">
        <v>2280</v>
      </c>
      <c r="C506" t="s">
        <v>820</v>
      </c>
      <c r="D506">
        <v>248458</v>
      </c>
      <c r="E506" t="s">
        <v>97</v>
      </c>
      <c r="H506" s="23">
        <v>22135</v>
      </c>
      <c r="I506" t="s">
        <v>667</v>
      </c>
      <c r="J506" t="s">
        <v>668</v>
      </c>
      <c r="K506" t="s">
        <v>87</v>
      </c>
      <c r="M506" t="s">
        <v>88</v>
      </c>
      <c r="N506">
        <v>10240020</v>
      </c>
      <c r="O506" t="s">
        <v>27</v>
      </c>
      <c r="P506" s="23">
        <v>45917</v>
      </c>
      <c r="Q506" t="s">
        <v>89</v>
      </c>
      <c r="R506" s="23">
        <v>45914</v>
      </c>
      <c r="S506" s="23">
        <v>45916</v>
      </c>
      <c r="T506" t="s">
        <v>100</v>
      </c>
      <c r="U506">
        <v>500</v>
      </c>
      <c r="X506">
        <v>5</v>
      </c>
      <c r="Y506" t="s">
        <v>91</v>
      </c>
      <c r="AC506" t="s">
        <v>92</v>
      </c>
      <c r="AD506" t="s">
        <v>644</v>
      </c>
      <c r="AE506">
        <v>24660</v>
      </c>
      <c r="AF506" t="s">
        <v>2281</v>
      </c>
      <c r="AJ506">
        <v>619606222</v>
      </c>
      <c r="AK506" t="s">
        <v>2282</v>
      </c>
      <c r="AL506">
        <v>1</v>
      </c>
      <c r="AM506">
        <v>1</v>
      </c>
      <c r="AO506" s="23">
        <v>45914</v>
      </c>
    </row>
    <row r="507" spans="1:41" x14ac:dyDescent="0.25">
      <c r="A507">
        <v>1574272</v>
      </c>
      <c r="B507" t="s">
        <v>2283</v>
      </c>
      <c r="C507" t="s">
        <v>1551</v>
      </c>
      <c r="D507">
        <v>248101</v>
      </c>
      <c r="E507" t="s">
        <v>97</v>
      </c>
      <c r="F507" t="s">
        <v>97</v>
      </c>
      <c r="H507" s="23">
        <v>32956</v>
      </c>
      <c r="I507" t="s">
        <v>39</v>
      </c>
      <c r="J507">
        <v>-40</v>
      </c>
      <c r="K507" t="s">
        <v>87</v>
      </c>
      <c r="M507" t="s">
        <v>88</v>
      </c>
      <c r="N507">
        <v>10240039</v>
      </c>
      <c r="O507" t="s">
        <v>444</v>
      </c>
      <c r="P507" s="23">
        <v>45920</v>
      </c>
      <c r="Q507" t="s">
        <v>89</v>
      </c>
      <c r="R507" s="23">
        <v>45394</v>
      </c>
      <c r="S507" s="23">
        <v>45392</v>
      </c>
      <c r="T507" t="s">
        <v>662</v>
      </c>
      <c r="U507">
        <v>500</v>
      </c>
      <c r="X507">
        <v>5</v>
      </c>
      <c r="Y507" t="s">
        <v>91</v>
      </c>
      <c r="AC507" t="s">
        <v>92</v>
      </c>
      <c r="AD507" t="s">
        <v>1080</v>
      </c>
      <c r="AE507">
        <v>24200</v>
      </c>
      <c r="AF507" t="s">
        <v>2284</v>
      </c>
      <c r="AJ507">
        <v>683855623</v>
      </c>
      <c r="AK507" t="s">
        <v>2285</v>
      </c>
      <c r="AL507">
        <v>1</v>
      </c>
      <c r="AM507">
        <v>0</v>
      </c>
      <c r="AO507" s="23">
        <v>45920</v>
      </c>
    </row>
    <row r="508" spans="1:41" x14ac:dyDescent="0.25">
      <c r="A508">
        <v>1720382</v>
      </c>
      <c r="B508" t="s">
        <v>2286</v>
      </c>
      <c r="C508" t="s">
        <v>787</v>
      </c>
      <c r="D508">
        <v>248476</v>
      </c>
      <c r="E508" t="s">
        <v>85</v>
      </c>
      <c r="H508" s="23">
        <v>32015</v>
      </c>
      <c r="I508" t="s">
        <v>39</v>
      </c>
      <c r="J508">
        <v>-40</v>
      </c>
      <c r="K508" t="s">
        <v>87</v>
      </c>
      <c r="M508" t="s">
        <v>88</v>
      </c>
      <c r="N508">
        <v>10240036</v>
      </c>
      <c r="O508" t="s">
        <v>32</v>
      </c>
      <c r="P508" s="23">
        <v>45919</v>
      </c>
      <c r="Q508" t="s">
        <v>89</v>
      </c>
      <c r="R508" s="23">
        <v>45919</v>
      </c>
      <c r="T508" t="s">
        <v>662</v>
      </c>
      <c r="U508">
        <v>500</v>
      </c>
      <c r="X508">
        <v>5</v>
      </c>
      <c r="Y508" t="s">
        <v>91</v>
      </c>
      <c r="AC508" t="s">
        <v>92</v>
      </c>
      <c r="AD508" t="s">
        <v>322</v>
      </c>
      <c r="AE508">
        <v>24600</v>
      </c>
      <c r="AF508" t="s">
        <v>2287</v>
      </c>
      <c r="AJ508">
        <v>778352376</v>
      </c>
      <c r="AK508" t="s">
        <v>2288</v>
      </c>
      <c r="AL508">
        <v>0</v>
      </c>
      <c r="AM508">
        <v>0</v>
      </c>
      <c r="AO508" s="23">
        <v>45919</v>
      </c>
    </row>
    <row r="509" spans="1:41" x14ac:dyDescent="0.25">
      <c r="A509">
        <v>1708479</v>
      </c>
      <c r="B509" t="s">
        <v>2289</v>
      </c>
      <c r="C509" t="s">
        <v>989</v>
      </c>
      <c r="D509">
        <v>248438</v>
      </c>
      <c r="E509" t="s">
        <v>97</v>
      </c>
      <c r="H509" s="23">
        <v>41946</v>
      </c>
      <c r="I509" t="s">
        <v>86</v>
      </c>
      <c r="J509">
        <v>-12</v>
      </c>
      <c r="K509" t="s">
        <v>114</v>
      </c>
      <c r="M509" t="s">
        <v>88</v>
      </c>
      <c r="N509">
        <v>10240020</v>
      </c>
      <c r="O509" t="s">
        <v>27</v>
      </c>
      <c r="P509" s="23">
        <v>45918</v>
      </c>
      <c r="Q509" t="s">
        <v>89</v>
      </c>
      <c r="R509" s="23">
        <v>45906</v>
      </c>
      <c r="T509" t="s">
        <v>90</v>
      </c>
      <c r="U509">
        <v>500</v>
      </c>
      <c r="X509">
        <v>5</v>
      </c>
      <c r="Y509" t="s">
        <v>91</v>
      </c>
      <c r="AC509" t="s">
        <v>92</v>
      </c>
      <c r="AD509" t="s">
        <v>215</v>
      </c>
      <c r="AE509">
        <v>24000</v>
      </c>
      <c r="AF509" t="s">
        <v>2290</v>
      </c>
      <c r="AH509" t="s">
        <v>2291</v>
      </c>
      <c r="AK509" t="s">
        <v>2292</v>
      </c>
      <c r="AL509">
        <v>1</v>
      </c>
      <c r="AM509">
        <v>1</v>
      </c>
      <c r="AO509" s="23">
        <v>45906</v>
      </c>
    </row>
    <row r="510" spans="1:41" x14ac:dyDescent="0.25">
      <c r="A510">
        <v>1724933</v>
      </c>
      <c r="B510" t="s">
        <v>2293</v>
      </c>
      <c r="C510" t="s">
        <v>708</v>
      </c>
      <c r="D510">
        <v>248494</v>
      </c>
      <c r="E510" t="s">
        <v>97</v>
      </c>
      <c r="H510" s="23">
        <v>34085</v>
      </c>
      <c r="I510" t="s">
        <v>39</v>
      </c>
      <c r="J510">
        <v>-40</v>
      </c>
      <c r="K510" t="s">
        <v>87</v>
      </c>
      <c r="M510" t="s">
        <v>88</v>
      </c>
      <c r="N510">
        <v>10240007</v>
      </c>
      <c r="O510" t="s">
        <v>22</v>
      </c>
      <c r="P510" s="23">
        <v>45924</v>
      </c>
      <c r="Q510" t="s">
        <v>89</v>
      </c>
      <c r="R510" s="23">
        <v>45924</v>
      </c>
      <c r="T510" t="s">
        <v>662</v>
      </c>
      <c r="U510">
        <v>500</v>
      </c>
      <c r="X510">
        <v>5</v>
      </c>
      <c r="Y510" t="s">
        <v>91</v>
      </c>
      <c r="AC510" t="s">
        <v>92</v>
      </c>
      <c r="AD510" t="s">
        <v>304</v>
      </c>
      <c r="AE510">
        <v>24120</v>
      </c>
      <c r="AF510" t="s">
        <v>2294</v>
      </c>
      <c r="AI510">
        <v>679924155</v>
      </c>
      <c r="AK510" t="s">
        <v>2295</v>
      </c>
      <c r="AL510">
        <v>0</v>
      </c>
      <c r="AM510">
        <v>0</v>
      </c>
      <c r="AO510" s="23">
        <v>45924</v>
      </c>
    </row>
    <row r="511" spans="1:41" x14ac:dyDescent="0.25">
      <c r="A511">
        <v>920040</v>
      </c>
      <c r="B511" t="s">
        <v>2296</v>
      </c>
      <c r="C511" t="s">
        <v>715</v>
      </c>
      <c r="D511">
        <v>7636598</v>
      </c>
      <c r="E511" t="s">
        <v>85</v>
      </c>
      <c r="F511" t="s">
        <v>85</v>
      </c>
      <c r="H511" s="23">
        <v>27646</v>
      </c>
      <c r="I511" t="s">
        <v>672</v>
      </c>
      <c r="J511" t="s">
        <v>673</v>
      </c>
      <c r="K511" t="s">
        <v>87</v>
      </c>
      <c r="M511" t="s">
        <v>88</v>
      </c>
      <c r="N511">
        <v>10240020</v>
      </c>
      <c r="O511" t="s">
        <v>27</v>
      </c>
      <c r="P511" s="23">
        <v>45932</v>
      </c>
      <c r="Q511" t="s">
        <v>89</v>
      </c>
      <c r="R511" s="23">
        <v>41215</v>
      </c>
      <c r="S511" s="23">
        <v>45926</v>
      </c>
      <c r="T511" t="s">
        <v>100</v>
      </c>
      <c r="U511">
        <v>572</v>
      </c>
      <c r="X511">
        <v>5</v>
      </c>
      <c r="Y511" t="s">
        <v>91</v>
      </c>
      <c r="AC511" t="s">
        <v>92</v>
      </c>
      <c r="AD511" t="s">
        <v>142</v>
      </c>
      <c r="AE511">
        <v>24000</v>
      </c>
      <c r="AF511" t="s">
        <v>2297</v>
      </c>
      <c r="AJ511">
        <v>662518974</v>
      </c>
      <c r="AK511" t="s">
        <v>2298</v>
      </c>
      <c r="AL511">
        <v>1</v>
      </c>
      <c r="AM511">
        <v>0</v>
      </c>
      <c r="AO511" s="23">
        <v>45932</v>
      </c>
    </row>
    <row r="512" spans="1:41" x14ac:dyDescent="0.25">
      <c r="A512">
        <v>643789</v>
      </c>
      <c r="B512" t="s">
        <v>2299</v>
      </c>
      <c r="C512" t="s">
        <v>810</v>
      </c>
      <c r="D512">
        <v>245252</v>
      </c>
      <c r="E512" t="s">
        <v>85</v>
      </c>
      <c r="H512" s="23">
        <v>19333</v>
      </c>
      <c r="I512" t="s">
        <v>676</v>
      </c>
      <c r="J512" t="s">
        <v>677</v>
      </c>
      <c r="K512" t="s">
        <v>87</v>
      </c>
      <c r="M512" t="s">
        <v>88</v>
      </c>
      <c r="N512">
        <v>10240020</v>
      </c>
      <c r="O512" t="s">
        <v>27</v>
      </c>
      <c r="P512" s="23">
        <v>45909</v>
      </c>
      <c r="Q512" t="s">
        <v>89</v>
      </c>
      <c r="R512" s="23">
        <v>39703</v>
      </c>
      <c r="S512" s="23">
        <v>45902</v>
      </c>
      <c r="T512" t="s">
        <v>100</v>
      </c>
      <c r="U512">
        <v>1287</v>
      </c>
      <c r="X512">
        <v>12</v>
      </c>
      <c r="Y512" t="s">
        <v>91</v>
      </c>
      <c r="AC512" t="s">
        <v>92</v>
      </c>
      <c r="AD512" t="s">
        <v>494</v>
      </c>
      <c r="AE512">
        <v>24430</v>
      </c>
      <c r="AF512" t="s">
        <v>2300</v>
      </c>
      <c r="AI512">
        <v>553538692</v>
      </c>
      <c r="AJ512">
        <v>607146546</v>
      </c>
      <c r="AK512" t="s">
        <v>2301</v>
      </c>
      <c r="AL512">
        <v>1</v>
      </c>
      <c r="AM512">
        <v>0</v>
      </c>
      <c r="AO512" s="23">
        <v>45909</v>
      </c>
    </row>
    <row r="513" spans="1:41" x14ac:dyDescent="0.25">
      <c r="A513">
        <v>241306</v>
      </c>
      <c r="B513" t="s">
        <v>2302</v>
      </c>
      <c r="C513" t="s">
        <v>255</v>
      </c>
      <c r="D513">
        <v>243041</v>
      </c>
      <c r="E513" t="s">
        <v>85</v>
      </c>
      <c r="F513" t="s">
        <v>85</v>
      </c>
      <c r="H513" s="23">
        <v>20658</v>
      </c>
      <c r="I513" t="s">
        <v>667</v>
      </c>
      <c r="J513" t="s">
        <v>668</v>
      </c>
      <c r="K513" t="s">
        <v>87</v>
      </c>
      <c r="M513" t="s">
        <v>88</v>
      </c>
      <c r="N513">
        <v>10240030</v>
      </c>
      <c r="O513" t="s">
        <v>30</v>
      </c>
      <c r="P513" s="23">
        <v>45933</v>
      </c>
      <c r="Q513" t="s">
        <v>89</v>
      </c>
      <c r="R513" s="23">
        <v>37432</v>
      </c>
      <c r="T513" t="s">
        <v>495</v>
      </c>
      <c r="U513">
        <v>874</v>
      </c>
      <c r="X513">
        <v>8</v>
      </c>
      <c r="Y513" t="s">
        <v>91</v>
      </c>
      <c r="AC513" t="s">
        <v>92</v>
      </c>
      <c r="AD513" t="s">
        <v>314</v>
      </c>
      <c r="AE513">
        <v>24590</v>
      </c>
      <c r="AF513" t="s">
        <v>2303</v>
      </c>
      <c r="AJ513">
        <v>642882885</v>
      </c>
      <c r="AK513" t="s">
        <v>2304</v>
      </c>
      <c r="AL513">
        <v>0</v>
      </c>
      <c r="AM513">
        <v>0</v>
      </c>
      <c r="AO513" s="23">
        <v>45933</v>
      </c>
    </row>
    <row r="514" spans="1:41" x14ac:dyDescent="0.25">
      <c r="A514">
        <v>367678</v>
      </c>
      <c r="B514" t="s">
        <v>2305</v>
      </c>
      <c r="C514" t="s">
        <v>732</v>
      </c>
      <c r="D514">
        <v>244459</v>
      </c>
      <c r="E514" t="s">
        <v>85</v>
      </c>
      <c r="F514" t="s">
        <v>85</v>
      </c>
      <c r="H514" s="23">
        <v>27923</v>
      </c>
      <c r="I514" t="s">
        <v>660</v>
      </c>
      <c r="J514" t="s">
        <v>661</v>
      </c>
      <c r="K514" t="s">
        <v>87</v>
      </c>
      <c r="M514" t="s">
        <v>88</v>
      </c>
      <c r="N514">
        <v>10240007</v>
      </c>
      <c r="O514" t="s">
        <v>22</v>
      </c>
      <c r="P514" s="23">
        <v>45912</v>
      </c>
      <c r="Q514" t="s">
        <v>89</v>
      </c>
      <c r="R514" s="23">
        <v>37881</v>
      </c>
      <c r="S514" s="23">
        <v>45208</v>
      </c>
      <c r="T514" t="s">
        <v>662</v>
      </c>
      <c r="U514">
        <v>1394</v>
      </c>
      <c r="X514">
        <v>13</v>
      </c>
      <c r="Y514" t="s">
        <v>91</v>
      </c>
      <c r="AC514" t="s">
        <v>92</v>
      </c>
      <c r="AD514" t="s">
        <v>2306</v>
      </c>
      <c r="AE514">
        <v>24420</v>
      </c>
      <c r="AF514" t="s">
        <v>2307</v>
      </c>
      <c r="AJ514">
        <v>677022713</v>
      </c>
      <c r="AK514" t="s">
        <v>2308</v>
      </c>
      <c r="AL514">
        <v>0</v>
      </c>
      <c r="AM514">
        <v>0</v>
      </c>
      <c r="AO514" s="23">
        <v>45912</v>
      </c>
    </row>
    <row r="515" spans="1:41" x14ac:dyDescent="0.25">
      <c r="A515">
        <v>1443248</v>
      </c>
      <c r="B515" t="s">
        <v>620</v>
      </c>
      <c r="C515" t="s">
        <v>257</v>
      </c>
      <c r="D515">
        <v>247683</v>
      </c>
      <c r="E515" t="s">
        <v>85</v>
      </c>
      <c r="F515" t="s">
        <v>85</v>
      </c>
      <c r="H515" s="23">
        <v>40241</v>
      </c>
      <c r="I515" t="s">
        <v>105</v>
      </c>
      <c r="J515">
        <v>-16</v>
      </c>
      <c r="K515" t="s">
        <v>87</v>
      </c>
      <c r="M515" t="s">
        <v>88</v>
      </c>
      <c r="N515">
        <v>10240039</v>
      </c>
      <c r="O515" t="s">
        <v>444</v>
      </c>
      <c r="P515" s="23">
        <v>45904</v>
      </c>
      <c r="Q515" t="s">
        <v>89</v>
      </c>
      <c r="R515" s="23">
        <v>44839</v>
      </c>
      <c r="T515" t="s">
        <v>90</v>
      </c>
      <c r="U515">
        <v>500</v>
      </c>
      <c r="X515">
        <v>5</v>
      </c>
      <c r="Y515" t="s">
        <v>91</v>
      </c>
      <c r="AC515" t="s">
        <v>92</v>
      </c>
      <c r="AD515" t="s">
        <v>621</v>
      </c>
      <c r="AE515">
        <v>24200</v>
      </c>
      <c r="AF515" t="s">
        <v>622</v>
      </c>
      <c r="AJ515">
        <v>683873070</v>
      </c>
      <c r="AK515" t="s">
        <v>623</v>
      </c>
      <c r="AL515">
        <v>1</v>
      </c>
      <c r="AM515">
        <v>0</v>
      </c>
      <c r="AO515" s="23">
        <v>45904</v>
      </c>
    </row>
    <row r="516" spans="1:41" x14ac:dyDescent="0.25">
      <c r="A516">
        <v>1732818</v>
      </c>
      <c r="B516" t="s">
        <v>2309</v>
      </c>
      <c r="C516" t="s">
        <v>962</v>
      </c>
      <c r="D516">
        <v>248537</v>
      </c>
      <c r="E516" t="s">
        <v>97</v>
      </c>
      <c r="H516" s="23">
        <v>42136</v>
      </c>
      <c r="I516" t="s">
        <v>102</v>
      </c>
      <c r="J516">
        <v>-11</v>
      </c>
      <c r="K516" t="s">
        <v>87</v>
      </c>
      <c r="M516" t="s">
        <v>88</v>
      </c>
      <c r="N516">
        <v>10240001</v>
      </c>
      <c r="O516" t="s">
        <v>18</v>
      </c>
      <c r="P516" s="23">
        <v>45932</v>
      </c>
      <c r="Q516" t="s">
        <v>89</v>
      </c>
      <c r="R516" s="23">
        <v>45932</v>
      </c>
      <c r="T516" t="s">
        <v>90</v>
      </c>
      <c r="U516">
        <v>500</v>
      </c>
      <c r="X516">
        <v>5</v>
      </c>
      <c r="Y516" t="s">
        <v>91</v>
      </c>
      <c r="AC516" t="s">
        <v>92</v>
      </c>
      <c r="AD516" t="s">
        <v>294</v>
      </c>
      <c r="AE516">
        <v>24100</v>
      </c>
      <c r="AF516" t="s">
        <v>2310</v>
      </c>
      <c r="AJ516">
        <v>602196204</v>
      </c>
      <c r="AK516" t="s">
        <v>2311</v>
      </c>
      <c r="AL516">
        <v>0</v>
      </c>
      <c r="AM516">
        <v>0</v>
      </c>
      <c r="AO516" s="23">
        <v>45932</v>
      </c>
    </row>
    <row r="517" spans="1:41" x14ac:dyDescent="0.25">
      <c r="A517">
        <v>242524</v>
      </c>
      <c r="B517" t="s">
        <v>2312</v>
      </c>
      <c r="C517" t="s">
        <v>728</v>
      </c>
      <c r="D517">
        <v>5920125</v>
      </c>
      <c r="E517" t="s">
        <v>85</v>
      </c>
      <c r="F517" t="s">
        <v>671</v>
      </c>
      <c r="H517" s="23">
        <v>29856</v>
      </c>
      <c r="I517" t="s">
        <v>669</v>
      </c>
      <c r="J517" t="s">
        <v>670</v>
      </c>
      <c r="K517" t="s">
        <v>87</v>
      </c>
      <c r="M517" t="s">
        <v>88</v>
      </c>
      <c r="N517">
        <v>10240026</v>
      </c>
      <c r="O517" t="s">
        <v>122</v>
      </c>
      <c r="P517" s="23">
        <v>45924</v>
      </c>
      <c r="Q517" t="s">
        <v>89</v>
      </c>
      <c r="R517" s="23">
        <v>37432</v>
      </c>
      <c r="S517" s="23">
        <v>45168</v>
      </c>
      <c r="T517" t="s">
        <v>662</v>
      </c>
      <c r="U517">
        <v>1232</v>
      </c>
      <c r="X517">
        <v>12</v>
      </c>
      <c r="Y517" t="s">
        <v>91</v>
      </c>
      <c r="AB517" s="23">
        <v>45839</v>
      </c>
      <c r="AC517" t="s">
        <v>92</v>
      </c>
      <c r="AD517" t="s">
        <v>626</v>
      </c>
      <c r="AE517">
        <v>33220</v>
      </c>
      <c r="AF517" t="s">
        <v>2313</v>
      </c>
      <c r="AJ517">
        <v>624468689</v>
      </c>
      <c r="AK517" t="s">
        <v>2314</v>
      </c>
      <c r="AL517">
        <v>0</v>
      </c>
      <c r="AM517">
        <v>0</v>
      </c>
      <c r="AO517" s="23">
        <v>45924</v>
      </c>
    </row>
    <row r="518" spans="1:41" x14ac:dyDescent="0.25">
      <c r="A518">
        <v>1359765</v>
      </c>
      <c r="B518" t="s">
        <v>624</v>
      </c>
      <c r="C518" t="s">
        <v>625</v>
      </c>
      <c r="D518">
        <v>247507</v>
      </c>
      <c r="E518" t="s">
        <v>85</v>
      </c>
      <c r="F518" t="s">
        <v>85</v>
      </c>
      <c r="H518" s="23">
        <v>41264</v>
      </c>
      <c r="I518" t="s">
        <v>99</v>
      </c>
      <c r="J518">
        <v>-14</v>
      </c>
      <c r="K518" t="s">
        <v>87</v>
      </c>
      <c r="M518" t="s">
        <v>88</v>
      </c>
      <c r="N518">
        <v>10240026</v>
      </c>
      <c r="O518" t="s">
        <v>122</v>
      </c>
      <c r="P518" s="23">
        <v>45917</v>
      </c>
      <c r="Q518" t="s">
        <v>89</v>
      </c>
      <c r="R518" s="23">
        <v>44476</v>
      </c>
      <c r="T518" t="s">
        <v>90</v>
      </c>
      <c r="U518">
        <v>555</v>
      </c>
      <c r="X518">
        <v>5</v>
      </c>
      <c r="Y518" t="s">
        <v>91</v>
      </c>
      <c r="AB518" s="23">
        <v>45839</v>
      </c>
      <c r="AC518" t="s">
        <v>92</v>
      </c>
      <c r="AD518" t="s">
        <v>626</v>
      </c>
      <c r="AE518">
        <v>33220</v>
      </c>
      <c r="AF518" t="s">
        <v>627</v>
      </c>
      <c r="AJ518">
        <v>650622758</v>
      </c>
      <c r="AK518" t="s">
        <v>628</v>
      </c>
      <c r="AL518">
        <v>0</v>
      </c>
      <c r="AM518">
        <v>0</v>
      </c>
      <c r="AO518" s="23">
        <v>45917</v>
      </c>
    </row>
    <row r="519" spans="1:41" x14ac:dyDescent="0.25">
      <c r="A519">
        <v>1328611</v>
      </c>
      <c r="B519" t="s">
        <v>629</v>
      </c>
      <c r="C519" t="s">
        <v>789</v>
      </c>
      <c r="D519">
        <v>247441</v>
      </c>
      <c r="E519" t="s">
        <v>85</v>
      </c>
      <c r="F519" t="s">
        <v>85</v>
      </c>
      <c r="H519" s="23">
        <v>28138</v>
      </c>
      <c r="I519" t="s">
        <v>660</v>
      </c>
      <c r="J519" t="s">
        <v>661</v>
      </c>
      <c r="K519" t="s">
        <v>87</v>
      </c>
      <c r="M519" t="s">
        <v>88</v>
      </c>
      <c r="N519">
        <v>10240018</v>
      </c>
      <c r="O519" t="s">
        <v>26</v>
      </c>
      <c r="P519" s="23">
        <v>45905</v>
      </c>
      <c r="Q519" t="s">
        <v>89</v>
      </c>
      <c r="R519" s="23">
        <v>44119</v>
      </c>
      <c r="S519" s="23">
        <v>45188</v>
      </c>
      <c r="T519" t="s">
        <v>662</v>
      </c>
      <c r="U519">
        <v>599</v>
      </c>
      <c r="X519">
        <v>5</v>
      </c>
      <c r="Y519" t="s">
        <v>91</v>
      </c>
      <c r="AC519" t="s">
        <v>92</v>
      </c>
      <c r="AD519" t="s">
        <v>885</v>
      </c>
      <c r="AE519">
        <v>19100</v>
      </c>
      <c r="AF519" t="s">
        <v>2316</v>
      </c>
      <c r="AJ519">
        <v>614679284</v>
      </c>
      <c r="AK519" t="s">
        <v>2315</v>
      </c>
      <c r="AL519">
        <v>0</v>
      </c>
      <c r="AM519">
        <v>0</v>
      </c>
      <c r="AO519" s="23">
        <v>45905</v>
      </c>
    </row>
    <row r="520" spans="1:41" x14ac:dyDescent="0.25">
      <c r="A520">
        <v>1625207</v>
      </c>
      <c r="B520" t="s">
        <v>630</v>
      </c>
      <c r="C520" t="s">
        <v>784</v>
      </c>
      <c r="D520">
        <v>248195</v>
      </c>
      <c r="E520" t="s">
        <v>97</v>
      </c>
      <c r="F520" t="s">
        <v>97</v>
      </c>
      <c r="H520" s="23">
        <v>33809</v>
      </c>
      <c r="I520" t="s">
        <v>39</v>
      </c>
      <c r="J520">
        <v>-40</v>
      </c>
      <c r="K520" t="s">
        <v>114</v>
      </c>
      <c r="M520" t="s">
        <v>88</v>
      </c>
      <c r="N520">
        <v>10240020</v>
      </c>
      <c r="O520" t="s">
        <v>27</v>
      </c>
      <c r="P520" s="23">
        <v>45906</v>
      </c>
      <c r="Q520" t="s">
        <v>89</v>
      </c>
      <c r="R520" s="23">
        <v>45559</v>
      </c>
      <c r="S520" s="23">
        <v>45559</v>
      </c>
      <c r="T520" t="s">
        <v>662</v>
      </c>
      <c r="U520">
        <v>500</v>
      </c>
      <c r="X520">
        <v>5</v>
      </c>
      <c r="Y520" t="s">
        <v>91</v>
      </c>
      <c r="AC520" t="s">
        <v>92</v>
      </c>
      <c r="AD520" t="s">
        <v>357</v>
      </c>
      <c r="AE520">
        <v>24660</v>
      </c>
      <c r="AF520" t="s">
        <v>2317</v>
      </c>
      <c r="AJ520">
        <v>688202845</v>
      </c>
      <c r="AK520" t="s">
        <v>2318</v>
      </c>
      <c r="AL520">
        <v>0</v>
      </c>
      <c r="AM520">
        <v>0</v>
      </c>
      <c r="AO520" s="23">
        <v>45906</v>
      </c>
    </row>
    <row r="521" spans="1:41" x14ac:dyDescent="0.25">
      <c r="A521">
        <v>1609847</v>
      </c>
      <c r="B521" t="s">
        <v>630</v>
      </c>
      <c r="C521" t="s">
        <v>631</v>
      </c>
      <c r="D521">
        <v>248138</v>
      </c>
      <c r="E521" t="s">
        <v>85</v>
      </c>
      <c r="F521" t="s">
        <v>97</v>
      </c>
      <c r="H521" s="23">
        <v>40784</v>
      </c>
      <c r="I521" t="s">
        <v>141</v>
      </c>
      <c r="J521">
        <v>-15</v>
      </c>
      <c r="K521" t="s">
        <v>87</v>
      </c>
      <c r="M521" t="s">
        <v>88</v>
      </c>
      <c r="N521">
        <v>10240001</v>
      </c>
      <c r="O521" t="s">
        <v>18</v>
      </c>
      <c r="P521" s="23">
        <v>45916</v>
      </c>
      <c r="Q521" t="s">
        <v>89</v>
      </c>
      <c r="R521" s="23">
        <v>45547</v>
      </c>
      <c r="T521" t="s">
        <v>90</v>
      </c>
      <c r="U521">
        <v>500</v>
      </c>
      <c r="X521">
        <v>5</v>
      </c>
      <c r="Y521" t="s">
        <v>91</v>
      </c>
      <c r="AC521" t="s">
        <v>92</v>
      </c>
      <c r="AD521" t="s">
        <v>632</v>
      </c>
      <c r="AE521">
        <v>24240</v>
      </c>
      <c r="AF521" t="s">
        <v>633</v>
      </c>
      <c r="AK521" t="s">
        <v>634</v>
      </c>
      <c r="AL521">
        <v>0</v>
      </c>
      <c r="AM521">
        <v>0</v>
      </c>
      <c r="AO521" s="23">
        <v>45916</v>
      </c>
    </row>
    <row r="522" spans="1:41" x14ac:dyDescent="0.25">
      <c r="A522">
        <v>244004</v>
      </c>
      <c r="B522" t="s">
        <v>2319</v>
      </c>
      <c r="C522" t="s">
        <v>875</v>
      </c>
      <c r="D522">
        <v>242175</v>
      </c>
      <c r="E522" t="s">
        <v>671</v>
      </c>
      <c r="F522" t="s">
        <v>671</v>
      </c>
      <c r="H522" s="23">
        <v>22582</v>
      </c>
      <c r="I522" t="s">
        <v>663</v>
      </c>
      <c r="J522" t="s">
        <v>664</v>
      </c>
      <c r="K522" t="s">
        <v>87</v>
      </c>
      <c r="M522" t="s">
        <v>88</v>
      </c>
      <c r="N522">
        <v>10240020</v>
      </c>
      <c r="O522" t="s">
        <v>27</v>
      </c>
      <c r="P522" s="23">
        <v>45853</v>
      </c>
      <c r="Q522" t="s">
        <v>89</v>
      </c>
      <c r="R522" s="23">
        <v>37432</v>
      </c>
      <c r="S522" s="23">
        <v>45541</v>
      </c>
      <c r="T522" t="s">
        <v>662</v>
      </c>
      <c r="U522">
        <v>1351</v>
      </c>
      <c r="X522">
        <v>13</v>
      </c>
      <c r="Y522" t="s">
        <v>91</v>
      </c>
      <c r="AC522" t="s">
        <v>92</v>
      </c>
      <c r="AD522" t="s">
        <v>725</v>
      </c>
      <c r="AE522">
        <v>24430</v>
      </c>
      <c r="AF522" t="s">
        <v>2320</v>
      </c>
      <c r="AI522">
        <v>553544351</v>
      </c>
      <c r="AJ522">
        <v>603413035</v>
      </c>
      <c r="AK522" t="s">
        <v>2321</v>
      </c>
      <c r="AL522">
        <v>0</v>
      </c>
      <c r="AM522">
        <v>0</v>
      </c>
      <c r="AO522" s="23">
        <v>45853</v>
      </c>
    </row>
    <row r="523" spans="1:41" x14ac:dyDescent="0.25">
      <c r="A523">
        <v>244860</v>
      </c>
      <c r="B523" t="s">
        <v>2322</v>
      </c>
      <c r="C523" t="s">
        <v>1014</v>
      </c>
      <c r="D523">
        <v>31179</v>
      </c>
      <c r="E523" t="s">
        <v>85</v>
      </c>
      <c r="F523" t="s">
        <v>85</v>
      </c>
      <c r="H523" s="23">
        <v>18873</v>
      </c>
      <c r="I523" t="s">
        <v>676</v>
      </c>
      <c r="J523" t="s">
        <v>677</v>
      </c>
      <c r="K523" t="s">
        <v>87</v>
      </c>
      <c r="M523" t="s">
        <v>88</v>
      </c>
      <c r="N523">
        <v>10240002</v>
      </c>
      <c r="O523" t="s">
        <v>19</v>
      </c>
      <c r="P523" s="23">
        <v>45915</v>
      </c>
      <c r="Q523" t="s">
        <v>89</v>
      </c>
      <c r="R523" s="23">
        <v>37432</v>
      </c>
      <c r="S523" s="23">
        <v>45908</v>
      </c>
      <c r="T523" t="s">
        <v>100</v>
      </c>
      <c r="U523">
        <v>614</v>
      </c>
      <c r="X523">
        <v>6</v>
      </c>
      <c r="Y523" t="s">
        <v>91</v>
      </c>
      <c r="AC523" t="s">
        <v>92</v>
      </c>
      <c r="AD523" t="s">
        <v>731</v>
      </c>
      <c r="AE523">
        <v>24150</v>
      </c>
      <c r="AF523" t="s">
        <v>2323</v>
      </c>
      <c r="AJ523">
        <v>684672531</v>
      </c>
      <c r="AK523" t="s">
        <v>2324</v>
      </c>
      <c r="AL523">
        <v>0</v>
      </c>
      <c r="AM523">
        <v>0</v>
      </c>
      <c r="AO523" s="23">
        <v>45915</v>
      </c>
    </row>
    <row r="524" spans="1:41" x14ac:dyDescent="0.25">
      <c r="A524">
        <v>1524660</v>
      </c>
      <c r="B524" t="s">
        <v>635</v>
      </c>
      <c r="C524" t="s">
        <v>157</v>
      </c>
      <c r="D524">
        <v>247951</v>
      </c>
      <c r="E524" t="s">
        <v>97</v>
      </c>
      <c r="F524" t="s">
        <v>97</v>
      </c>
      <c r="H524" s="23">
        <v>40342</v>
      </c>
      <c r="I524" t="s">
        <v>105</v>
      </c>
      <c r="J524">
        <v>-16</v>
      </c>
      <c r="K524" t="s">
        <v>87</v>
      </c>
      <c r="M524" t="s">
        <v>88</v>
      </c>
      <c r="N524">
        <v>10240026</v>
      </c>
      <c r="O524" t="s">
        <v>122</v>
      </c>
      <c r="P524" s="23">
        <v>45924</v>
      </c>
      <c r="Q524" t="s">
        <v>89</v>
      </c>
      <c r="R524" s="23">
        <v>45197</v>
      </c>
      <c r="T524" t="s">
        <v>90</v>
      </c>
      <c r="U524">
        <v>500</v>
      </c>
      <c r="X524">
        <v>5</v>
      </c>
      <c r="Y524" t="s">
        <v>91</v>
      </c>
      <c r="AC524" t="s">
        <v>92</v>
      </c>
      <c r="AD524" t="s">
        <v>559</v>
      </c>
      <c r="AE524">
        <v>33220</v>
      </c>
      <c r="AF524" t="s">
        <v>636</v>
      </c>
      <c r="AG524" t="s">
        <v>637</v>
      </c>
      <c r="AK524" t="s">
        <v>638</v>
      </c>
      <c r="AL524">
        <v>1</v>
      </c>
      <c r="AM524">
        <v>0</v>
      </c>
      <c r="AO524" s="23">
        <v>45924</v>
      </c>
    </row>
    <row r="525" spans="1:41" x14ac:dyDescent="0.25">
      <c r="A525">
        <v>1717820</v>
      </c>
      <c r="B525" t="s">
        <v>2325</v>
      </c>
      <c r="C525" t="s">
        <v>200</v>
      </c>
      <c r="D525">
        <v>248463</v>
      </c>
      <c r="E525" t="s">
        <v>97</v>
      </c>
      <c r="H525" s="23">
        <v>42313</v>
      </c>
      <c r="I525" t="s">
        <v>102</v>
      </c>
      <c r="J525">
        <v>-11</v>
      </c>
      <c r="K525" t="s">
        <v>114</v>
      </c>
      <c r="M525" t="s">
        <v>88</v>
      </c>
      <c r="N525">
        <v>10240007</v>
      </c>
      <c r="O525" t="s">
        <v>22</v>
      </c>
      <c r="P525" s="23">
        <v>45917</v>
      </c>
      <c r="Q525" t="s">
        <v>89</v>
      </c>
      <c r="R525" s="23">
        <v>45917</v>
      </c>
      <c r="T525" t="s">
        <v>90</v>
      </c>
      <c r="U525">
        <v>500</v>
      </c>
      <c r="X525">
        <v>5</v>
      </c>
      <c r="Y525" t="s">
        <v>91</v>
      </c>
      <c r="AC525" t="s">
        <v>92</v>
      </c>
      <c r="AD525" t="s">
        <v>2326</v>
      </c>
      <c r="AE525">
        <v>24210</v>
      </c>
      <c r="AF525" t="s">
        <v>2327</v>
      </c>
      <c r="AJ525">
        <v>603898044</v>
      </c>
      <c r="AK525" t="s">
        <v>2328</v>
      </c>
      <c r="AL525">
        <v>0</v>
      </c>
      <c r="AM525">
        <v>0</v>
      </c>
      <c r="AO525" s="23">
        <v>45917</v>
      </c>
    </row>
    <row r="526" spans="1:41" x14ac:dyDescent="0.25">
      <c r="A526">
        <v>1723279</v>
      </c>
      <c r="B526" t="s">
        <v>2329</v>
      </c>
      <c r="C526" t="s">
        <v>1870</v>
      </c>
      <c r="D526">
        <v>248486</v>
      </c>
      <c r="E526" t="s">
        <v>85</v>
      </c>
      <c r="H526" s="23">
        <v>29596</v>
      </c>
      <c r="I526" t="s">
        <v>669</v>
      </c>
      <c r="J526" t="s">
        <v>670</v>
      </c>
      <c r="K526" t="s">
        <v>87</v>
      </c>
      <c r="M526" t="s">
        <v>88</v>
      </c>
      <c r="N526">
        <v>10240039</v>
      </c>
      <c r="O526" t="s">
        <v>444</v>
      </c>
      <c r="P526" s="23">
        <v>45922</v>
      </c>
      <c r="Q526" t="s">
        <v>89</v>
      </c>
      <c r="R526" s="23">
        <v>45922</v>
      </c>
      <c r="S526" s="23">
        <v>45912</v>
      </c>
      <c r="T526" t="s">
        <v>100</v>
      </c>
      <c r="U526">
        <v>500</v>
      </c>
      <c r="X526">
        <v>5</v>
      </c>
      <c r="Y526" t="s">
        <v>91</v>
      </c>
      <c r="AC526" t="s">
        <v>92</v>
      </c>
      <c r="AD526" t="s">
        <v>1015</v>
      </c>
      <c r="AE526">
        <v>24220</v>
      </c>
      <c r="AF526" t="s">
        <v>2330</v>
      </c>
      <c r="AJ526">
        <v>679464631</v>
      </c>
      <c r="AK526" t="s">
        <v>2331</v>
      </c>
      <c r="AL526">
        <v>0</v>
      </c>
      <c r="AM526">
        <v>0</v>
      </c>
      <c r="AO526" s="23">
        <v>45922</v>
      </c>
    </row>
    <row r="527" spans="1:41" x14ac:dyDescent="0.25">
      <c r="A527">
        <v>1729898</v>
      </c>
      <c r="B527" t="s">
        <v>2332</v>
      </c>
      <c r="C527" t="s">
        <v>911</v>
      </c>
      <c r="D527">
        <v>248526</v>
      </c>
      <c r="E527" t="s">
        <v>97</v>
      </c>
      <c r="H527" s="23">
        <v>17251</v>
      </c>
      <c r="I527" t="s">
        <v>665</v>
      </c>
      <c r="J527" t="s">
        <v>666</v>
      </c>
      <c r="K527" t="s">
        <v>87</v>
      </c>
      <c r="M527" t="s">
        <v>88</v>
      </c>
      <c r="N527">
        <v>10240014</v>
      </c>
      <c r="O527" t="s">
        <v>24</v>
      </c>
      <c r="P527" s="23">
        <v>45929</v>
      </c>
      <c r="Q527" t="s">
        <v>89</v>
      </c>
      <c r="R527" s="23">
        <v>45929</v>
      </c>
      <c r="S527" s="23">
        <v>45925</v>
      </c>
      <c r="T527" t="s">
        <v>100</v>
      </c>
      <c r="U527">
        <v>500</v>
      </c>
      <c r="X527">
        <v>5</v>
      </c>
      <c r="Y527" t="s">
        <v>91</v>
      </c>
      <c r="AC527" t="s">
        <v>92</v>
      </c>
      <c r="AD527" t="s">
        <v>710</v>
      </c>
      <c r="AE527">
        <v>24200</v>
      </c>
      <c r="AF527" t="s">
        <v>2333</v>
      </c>
      <c r="AI527">
        <v>640103102</v>
      </c>
      <c r="AK527" t="s">
        <v>2334</v>
      </c>
      <c r="AL527">
        <v>1</v>
      </c>
      <c r="AM527">
        <v>0</v>
      </c>
      <c r="AO527" s="23">
        <v>45929</v>
      </c>
    </row>
    <row r="528" spans="1:41" x14ac:dyDescent="0.25">
      <c r="A528">
        <v>1734493</v>
      </c>
      <c r="B528" t="s">
        <v>2335</v>
      </c>
      <c r="C528" t="s">
        <v>147</v>
      </c>
      <c r="D528">
        <v>248542</v>
      </c>
      <c r="E528" t="s">
        <v>97</v>
      </c>
      <c r="H528" s="23">
        <v>41847</v>
      </c>
      <c r="I528" t="s">
        <v>86</v>
      </c>
      <c r="J528">
        <v>-12</v>
      </c>
      <c r="K528" t="s">
        <v>87</v>
      </c>
      <c r="M528" t="s">
        <v>88</v>
      </c>
      <c r="N528">
        <v>10240026</v>
      </c>
      <c r="O528" t="s">
        <v>122</v>
      </c>
      <c r="P528" s="23">
        <v>45934</v>
      </c>
      <c r="Q528" t="s">
        <v>89</v>
      </c>
      <c r="R528" s="23">
        <v>45934</v>
      </c>
      <c r="S528" s="23">
        <v>45925</v>
      </c>
      <c r="T528" t="s">
        <v>100</v>
      </c>
      <c r="U528">
        <v>500</v>
      </c>
      <c r="X528">
        <v>5</v>
      </c>
      <c r="Y528" t="s">
        <v>91</v>
      </c>
      <c r="AC528" t="s">
        <v>92</v>
      </c>
      <c r="AD528" t="s">
        <v>2336</v>
      </c>
      <c r="AE528">
        <v>33220</v>
      </c>
      <c r="AF528" t="s">
        <v>2337</v>
      </c>
      <c r="AJ528">
        <v>629570201</v>
      </c>
      <c r="AK528" t="s">
        <v>2338</v>
      </c>
      <c r="AL528">
        <v>1</v>
      </c>
      <c r="AM528">
        <v>0</v>
      </c>
      <c r="AO528" s="23">
        <v>45934</v>
      </c>
    </row>
    <row r="529" spans="1:41" x14ac:dyDescent="0.25">
      <c r="A529">
        <v>1115397</v>
      </c>
      <c r="B529" t="s">
        <v>2339</v>
      </c>
      <c r="C529" t="s">
        <v>1222</v>
      </c>
      <c r="D529">
        <v>246707</v>
      </c>
      <c r="E529" t="s">
        <v>85</v>
      </c>
      <c r="F529" t="s">
        <v>85</v>
      </c>
      <c r="H529" s="23">
        <v>27072</v>
      </c>
      <c r="I529" t="s">
        <v>672</v>
      </c>
      <c r="J529" t="s">
        <v>673</v>
      </c>
      <c r="K529" t="s">
        <v>87</v>
      </c>
      <c r="M529" t="s">
        <v>88</v>
      </c>
      <c r="N529">
        <v>10240007</v>
      </c>
      <c r="O529" t="s">
        <v>22</v>
      </c>
      <c r="P529" s="23">
        <v>45912</v>
      </c>
      <c r="Q529" t="s">
        <v>89</v>
      </c>
      <c r="R529" s="23">
        <v>42625</v>
      </c>
      <c r="S529" s="23">
        <v>44809</v>
      </c>
      <c r="T529" t="s">
        <v>662</v>
      </c>
      <c r="U529">
        <v>543</v>
      </c>
      <c r="X529">
        <v>5</v>
      </c>
      <c r="Y529" t="s">
        <v>91</v>
      </c>
      <c r="AC529" t="s">
        <v>92</v>
      </c>
      <c r="AD529" t="s">
        <v>304</v>
      </c>
      <c r="AE529">
        <v>24120</v>
      </c>
      <c r="AF529" t="s">
        <v>2340</v>
      </c>
      <c r="AI529">
        <v>524166006</v>
      </c>
      <c r="AJ529">
        <v>617306011</v>
      </c>
      <c r="AK529" t="s">
        <v>2341</v>
      </c>
      <c r="AL529">
        <v>1</v>
      </c>
      <c r="AM529">
        <v>1</v>
      </c>
      <c r="AO529" s="23">
        <v>45912</v>
      </c>
    </row>
    <row r="530" spans="1:41" x14ac:dyDescent="0.25">
      <c r="A530">
        <v>1139234</v>
      </c>
      <c r="B530" t="s">
        <v>2339</v>
      </c>
      <c r="C530" t="s">
        <v>233</v>
      </c>
      <c r="D530">
        <v>246807</v>
      </c>
      <c r="E530" t="s">
        <v>85</v>
      </c>
      <c r="F530" t="s">
        <v>85</v>
      </c>
      <c r="H530" s="23">
        <v>34774</v>
      </c>
      <c r="I530" t="s">
        <v>39</v>
      </c>
      <c r="J530">
        <v>-40</v>
      </c>
      <c r="K530" t="s">
        <v>87</v>
      </c>
      <c r="M530" t="s">
        <v>88</v>
      </c>
      <c r="N530">
        <v>10240007</v>
      </c>
      <c r="O530" t="s">
        <v>22</v>
      </c>
      <c r="P530" s="23">
        <v>45910</v>
      </c>
      <c r="Q530" t="s">
        <v>89</v>
      </c>
      <c r="R530" s="23">
        <v>42663</v>
      </c>
      <c r="S530" s="23">
        <v>44812</v>
      </c>
      <c r="T530" t="s">
        <v>662</v>
      </c>
      <c r="U530">
        <v>965</v>
      </c>
      <c r="X530">
        <v>9</v>
      </c>
      <c r="Y530" t="s">
        <v>91</v>
      </c>
      <c r="AC530" t="s">
        <v>92</v>
      </c>
      <c r="AD530" t="s">
        <v>304</v>
      </c>
      <c r="AE530">
        <v>24120</v>
      </c>
      <c r="AF530" t="s">
        <v>2340</v>
      </c>
      <c r="AJ530">
        <v>615492148</v>
      </c>
      <c r="AK530" t="s">
        <v>2342</v>
      </c>
      <c r="AL530">
        <v>0</v>
      </c>
      <c r="AM530">
        <v>0</v>
      </c>
      <c r="AO530" s="23">
        <v>45910</v>
      </c>
    </row>
    <row r="531" spans="1:41" x14ac:dyDescent="0.25">
      <c r="A531">
        <v>1721042</v>
      </c>
      <c r="B531" t="s">
        <v>2343</v>
      </c>
      <c r="C531" t="s">
        <v>2344</v>
      </c>
      <c r="D531">
        <v>248478</v>
      </c>
      <c r="E531" t="s">
        <v>97</v>
      </c>
      <c r="H531" s="23">
        <v>41762</v>
      </c>
      <c r="I531" t="s">
        <v>86</v>
      </c>
      <c r="J531">
        <v>-12</v>
      </c>
      <c r="K531" t="s">
        <v>87</v>
      </c>
      <c r="M531" t="s">
        <v>88</v>
      </c>
      <c r="N531">
        <v>10240007</v>
      </c>
      <c r="O531" t="s">
        <v>22</v>
      </c>
      <c r="P531" s="23">
        <v>45919</v>
      </c>
      <c r="Q531" t="s">
        <v>89</v>
      </c>
      <c r="R531" s="23">
        <v>45919</v>
      </c>
      <c r="T531" t="s">
        <v>90</v>
      </c>
      <c r="U531">
        <v>500</v>
      </c>
      <c r="X531">
        <v>5</v>
      </c>
      <c r="Y531" t="s">
        <v>91</v>
      </c>
      <c r="AC531" t="s">
        <v>92</v>
      </c>
      <c r="AD531" t="s">
        <v>304</v>
      </c>
      <c r="AE531">
        <v>24120</v>
      </c>
      <c r="AF531" t="s">
        <v>2345</v>
      </c>
      <c r="AI531">
        <v>615492148</v>
      </c>
      <c r="AK531" t="s">
        <v>2346</v>
      </c>
      <c r="AL531">
        <v>0</v>
      </c>
      <c r="AM531">
        <v>0</v>
      </c>
      <c r="AO531" s="23">
        <v>45919</v>
      </c>
    </row>
    <row r="532" spans="1:41" x14ac:dyDescent="0.25">
      <c r="A532">
        <v>1396330</v>
      </c>
      <c r="B532" t="s">
        <v>640</v>
      </c>
      <c r="C532" t="s">
        <v>641</v>
      </c>
      <c r="D532">
        <v>247601</v>
      </c>
      <c r="E532" t="s">
        <v>97</v>
      </c>
      <c r="F532" t="s">
        <v>97</v>
      </c>
      <c r="H532" s="23">
        <v>41637</v>
      </c>
      <c r="I532" t="s">
        <v>116</v>
      </c>
      <c r="J532">
        <v>-13</v>
      </c>
      <c r="K532" t="s">
        <v>87</v>
      </c>
      <c r="M532" t="s">
        <v>88</v>
      </c>
      <c r="N532">
        <v>10240020</v>
      </c>
      <c r="O532" t="s">
        <v>27</v>
      </c>
      <c r="P532" s="23">
        <v>45914</v>
      </c>
      <c r="Q532" t="s">
        <v>89</v>
      </c>
      <c r="R532" s="23">
        <v>44638</v>
      </c>
      <c r="T532" t="s">
        <v>90</v>
      </c>
      <c r="U532">
        <v>500</v>
      </c>
      <c r="X532">
        <v>5</v>
      </c>
      <c r="Y532" t="s">
        <v>91</v>
      </c>
      <c r="AC532" t="s">
        <v>92</v>
      </c>
      <c r="AD532" t="s">
        <v>153</v>
      </c>
      <c r="AE532">
        <v>24750</v>
      </c>
      <c r="AF532" t="s">
        <v>2347</v>
      </c>
      <c r="AJ532">
        <v>617937194</v>
      </c>
      <c r="AK532" t="s">
        <v>642</v>
      </c>
      <c r="AL532">
        <v>1</v>
      </c>
      <c r="AM532">
        <v>0</v>
      </c>
      <c r="AO532" s="23">
        <v>45914</v>
      </c>
    </row>
    <row r="533" spans="1:41" x14ac:dyDescent="0.25">
      <c r="A533">
        <v>1396331</v>
      </c>
      <c r="B533" t="s">
        <v>640</v>
      </c>
      <c r="C533" t="s">
        <v>643</v>
      </c>
      <c r="D533">
        <v>247602</v>
      </c>
      <c r="E533" t="s">
        <v>85</v>
      </c>
      <c r="F533" t="s">
        <v>85</v>
      </c>
      <c r="H533" s="23">
        <v>41064</v>
      </c>
      <c r="I533" t="s">
        <v>99</v>
      </c>
      <c r="J533">
        <v>-14</v>
      </c>
      <c r="K533" t="s">
        <v>87</v>
      </c>
      <c r="M533" t="s">
        <v>88</v>
      </c>
      <c r="N533">
        <v>10240020</v>
      </c>
      <c r="O533" t="s">
        <v>27</v>
      </c>
      <c r="P533" s="23">
        <v>45914</v>
      </c>
      <c r="Q533" t="s">
        <v>89</v>
      </c>
      <c r="R533" s="23">
        <v>44638</v>
      </c>
      <c r="T533" t="s">
        <v>90</v>
      </c>
      <c r="U533">
        <v>564</v>
      </c>
      <c r="X533">
        <v>5</v>
      </c>
      <c r="Y533" t="s">
        <v>91</v>
      </c>
      <c r="AC533" t="s">
        <v>92</v>
      </c>
      <c r="AD533" t="s">
        <v>153</v>
      </c>
      <c r="AE533">
        <v>24750</v>
      </c>
      <c r="AF533" t="s">
        <v>2348</v>
      </c>
      <c r="AJ533">
        <v>617937194</v>
      </c>
      <c r="AK533" t="s">
        <v>642</v>
      </c>
      <c r="AL533">
        <v>1</v>
      </c>
      <c r="AM533">
        <v>0</v>
      </c>
      <c r="AO533" s="23">
        <v>45914</v>
      </c>
    </row>
    <row r="534" spans="1:41" x14ac:dyDescent="0.25">
      <c r="A534">
        <v>1519319</v>
      </c>
      <c r="B534" t="s">
        <v>2349</v>
      </c>
      <c r="C534" t="s">
        <v>735</v>
      </c>
      <c r="D534">
        <v>247889</v>
      </c>
      <c r="E534" t="s">
        <v>97</v>
      </c>
      <c r="F534" t="s">
        <v>97</v>
      </c>
      <c r="H534" s="23">
        <v>19737</v>
      </c>
      <c r="I534" t="s">
        <v>676</v>
      </c>
      <c r="J534" t="s">
        <v>677</v>
      </c>
      <c r="K534" t="s">
        <v>87</v>
      </c>
      <c r="M534" t="s">
        <v>88</v>
      </c>
      <c r="N534">
        <v>10240006</v>
      </c>
      <c r="O534" t="s">
        <v>21</v>
      </c>
      <c r="P534" s="23">
        <v>45909</v>
      </c>
      <c r="Q534" t="s">
        <v>89</v>
      </c>
      <c r="R534" s="23">
        <v>45191</v>
      </c>
      <c r="S534" s="23">
        <v>45176</v>
      </c>
      <c r="T534" t="s">
        <v>662</v>
      </c>
      <c r="U534">
        <v>500</v>
      </c>
      <c r="X534">
        <v>5</v>
      </c>
      <c r="Y534" t="s">
        <v>91</v>
      </c>
      <c r="AC534" t="s">
        <v>92</v>
      </c>
      <c r="AD534" t="s">
        <v>2047</v>
      </c>
      <c r="AE534">
        <v>24750</v>
      </c>
      <c r="AF534" t="s">
        <v>2350</v>
      </c>
      <c r="AJ534">
        <v>686017555</v>
      </c>
      <c r="AK534" t="s">
        <v>542</v>
      </c>
      <c r="AL534">
        <v>0</v>
      </c>
      <c r="AM534">
        <v>0</v>
      </c>
      <c r="AO534" s="23">
        <v>45909</v>
      </c>
    </row>
  </sheetData>
  <autoFilter ref="A1:AM311" xr:uid="{00000000-0009-0000-0000-000004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inscriptions</vt:lpstr>
      <vt:lpstr>Facture</vt:lpstr>
      <vt:lpstr>clubs</vt:lpstr>
      <vt:lpstr>joueurs</vt:lpstr>
      <vt:lpstr>Feuil1</vt:lpstr>
      <vt:lpstr>inscriptions!_Hlk86955072</vt:lpstr>
      <vt:lpstr>Facture!Zone_d_impression</vt:lpstr>
      <vt:lpstr>inscriptions!Zone_d_impression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Tindade De Campos</dc:creator>
  <cp:lastModifiedBy>Michel Malvy</cp:lastModifiedBy>
  <cp:lastPrinted>2024-04-25T12:27:05Z</cp:lastPrinted>
  <dcterms:created xsi:type="dcterms:W3CDTF">2024-03-16T07:46:52Z</dcterms:created>
  <dcterms:modified xsi:type="dcterms:W3CDTF">2025-10-05T17:15:52Z</dcterms:modified>
</cp:coreProperties>
</file>